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\\192.168.60.5\mikroregion\SDILENE\Schůze\2018\členská schůze 4.10.2018\"/>
    </mc:Choice>
  </mc:AlternateContent>
  <xr:revisionPtr revIDLastSave="0" documentId="13_ncr:1_{0E17E764-AEDC-4189-868F-18F48DB5EB29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Licence" sheetId="1" r:id="rId1"/>
    <sheet name="Poštovné" sheetId="3" r:id="rId2"/>
  </sheets>
  <calcPr calcId="179021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9" i="1" l="1"/>
  <c r="J4" i="1" l="1"/>
  <c r="J5" i="1" l="1"/>
  <c r="J8" i="1" l="1"/>
  <c r="J7" i="1"/>
  <c r="J6" i="1"/>
  <c r="H84" i="1" l="1"/>
  <c r="B98" i="1" l="1"/>
  <c r="G96" i="1"/>
  <c r="D84" i="1"/>
  <c r="D46" i="3" l="1"/>
  <c r="G94" i="1" s="1"/>
  <c r="G91" i="1" l="1"/>
  <c r="G97" i="1" s="1"/>
  <c r="B91" i="1" l="1"/>
  <c r="B97" i="1" l="1"/>
  <c r="B100" i="1" s="1"/>
</calcChain>
</file>

<file path=xl/sharedStrings.xml><?xml version="1.0" encoding="utf-8"?>
<sst xmlns="http://schemas.openxmlformats.org/spreadsheetml/2006/main" count="252" uniqueCount="158">
  <si>
    <t>Datum promítání</t>
  </si>
  <si>
    <t>Datum splatnosti</t>
  </si>
  <si>
    <t>Název filmu</t>
  </si>
  <si>
    <t>Částka v Kč</t>
  </si>
  <si>
    <t>(s DPH)</t>
  </si>
  <si>
    <t>Celkem:</t>
  </si>
  <si>
    <t>Náklady celkem:</t>
  </si>
  <si>
    <t>Datum odeslání</t>
  </si>
  <si>
    <t>Název odeslaného filmu</t>
  </si>
  <si>
    <t>Druh podání</t>
  </si>
  <si>
    <t>Zaplaceno/termín</t>
  </si>
  <si>
    <t>Výpis</t>
  </si>
  <si>
    <t>cinemart</t>
  </si>
  <si>
    <t>falcon</t>
  </si>
  <si>
    <t>bisocop</t>
  </si>
  <si>
    <t>Dotace:</t>
  </si>
  <si>
    <t>Náklady licence</t>
  </si>
  <si>
    <t>Náklady celkem (licence + poštovné + ostatní):</t>
  </si>
  <si>
    <t>náklady na licence</t>
  </si>
  <si>
    <t>ostatní náklady</t>
  </si>
  <si>
    <t>poštovné</t>
  </si>
  <si>
    <t>dotace</t>
  </si>
  <si>
    <t>příspěvky na licence</t>
  </si>
  <si>
    <t>celkem na vrub MB</t>
  </si>
  <si>
    <t>Seznam faktur za Letní kino 2018</t>
  </si>
  <si>
    <t>Čertoviny (Vítochov)</t>
  </si>
  <si>
    <t>Po strništi bos (Vítochov)</t>
  </si>
  <si>
    <t>Po strništi bos (Horní Rožínka)</t>
  </si>
  <si>
    <t>Špunti na vodě (Prosetín)</t>
  </si>
  <si>
    <t>Odvážná Vaiana (Prosetín)</t>
  </si>
  <si>
    <t>Ferdinand (Koroužné)</t>
  </si>
  <si>
    <t>Špunti na vodě (Strachujov)</t>
  </si>
  <si>
    <t>Po strništi bos (Strachujov)</t>
  </si>
  <si>
    <t>Ano/6.6.2018</t>
  </si>
  <si>
    <t>Poznámka</t>
  </si>
  <si>
    <t>1) společná fa</t>
  </si>
  <si>
    <t>Notebook</t>
  </si>
  <si>
    <t>Náklady na odeslání DVD zpět - Putovní letní kino 2018</t>
  </si>
  <si>
    <t>Porovnání nákladů na letní kino v roce 2017 a 2018</t>
  </si>
  <si>
    <t>technika, DVD</t>
  </si>
  <si>
    <t>Ano/7.6.2018</t>
  </si>
  <si>
    <t>Ano/18.6.2018</t>
  </si>
  <si>
    <t>Přefakturace</t>
  </si>
  <si>
    <t>Ano/22.6.2016</t>
  </si>
  <si>
    <t>2) společná fa</t>
  </si>
  <si>
    <t>Čertoviny (Bratrušín)</t>
  </si>
  <si>
    <t>Špunti na vodě (Bratrušín)</t>
  </si>
  <si>
    <t>Po strništi bos (Bratrušín)</t>
  </si>
  <si>
    <t>Čertoviny (Dolní Rozsíčka)</t>
  </si>
  <si>
    <t>Špunti na vodě (Dolní Rozsíčka)</t>
  </si>
  <si>
    <t>Čertoviny (Věžná)</t>
  </si>
  <si>
    <t>Po strništi bos (Věžná)</t>
  </si>
  <si>
    <t>Věčně tvá něvěrná (Horní Rožínka)</t>
  </si>
  <si>
    <t>Thor: Ragnarok (Velké Janovice)</t>
  </si>
  <si>
    <t>Špunti na vodě (Velké Janovice)</t>
  </si>
  <si>
    <t>3) společná fa</t>
  </si>
  <si>
    <t>Po strništi bos (Dalečín)</t>
  </si>
  <si>
    <t>Špunti na vodě (Dalečín)</t>
  </si>
  <si>
    <t>Po strništi bos (Věstínek)</t>
  </si>
  <si>
    <t xml:space="preserve">Ferdinand (Věstínek) </t>
  </si>
  <si>
    <t xml:space="preserve">3) společná fa
</t>
  </si>
  <si>
    <t>Ano/29.6.2018</t>
  </si>
  <si>
    <t>4)společná fa</t>
  </si>
  <si>
    <t>4) společná fa</t>
  </si>
  <si>
    <t>5) společná fa</t>
  </si>
  <si>
    <t>6) společná fa</t>
  </si>
  <si>
    <t>Ano/2.7.2018</t>
  </si>
  <si>
    <t>7) společná fa</t>
  </si>
  <si>
    <t>(chybně navýšeno o 500)</t>
  </si>
  <si>
    <r>
      <t>Po strništi bos</t>
    </r>
    <r>
      <rPr>
        <sz val="12"/>
        <color rgb="FFFF0000"/>
        <rFont val="Times New Roman"/>
        <family val="1"/>
        <charset val="238"/>
      </rPr>
      <t xml:space="preserve"> (Vír)</t>
    </r>
  </si>
  <si>
    <r>
      <t xml:space="preserve">Kingsman:Zlatý kruh </t>
    </r>
    <r>
      <rPr>
        <sz val="12"/>
        <color rgb="FFFF0000"/>
        <rFont val="Times New Roman"/>
        <family val="1"/>
        <charset val="238"/>
      </rPr>
      <t>(Vír)</t>
    </r>
  </si>
  <si>
    <t>Ano/10.7.2018</t>
  </si>
  <si>
    <t>Rande naslepo (Sejřek)</t>
  </si>
  <si>
    <t>Ano/12.7.2018</t>
  </si>
  <si>
    <t>Digsen</t>
  </si>
  <si>
    <r>
      <t>Noční hra (</t>
    </r>
    <r>
      <rPr>
        <sz val="12"/>
        <color rgb="FFFF0000"/>
        <rFont val="Times New Roman"/>
        <family val="1"/>
        <charset val="238"/>
      </rPr>
      <t>Vír</t>
    </r>
    <r>
      <rPr>
        <sz val="12"/>
        <color theme="1"/>
        <rFont val="Times New Roman"/>
        <family val="1"/>
        <charset val="238"/>
      </rPr>
      <t>)</t>
    </r>
  </si>
  <si>
    <t>Ano/16.7.2018</t>
  </si>
  <si>
    <t>Piráti z Karibiku: Salazarova pomsta (Sejřek)</t>
  </si>
  <si>
    <t>Věčně tvá nevěrná</t>
  </si>
  <si>
    <t>obyčejně</t>
  </si>
  <si>
    <t>Přefakturace nad 2000 + 600 MČP</t>
  </si>
  <si>
    <t>zaslána FA přes DS</t>
  </si>
  <si>
    <t>(chybně navýšeno o 500) - nyní dostaneme o 500 míň, pak si to vezmeme zpět v další faktuře - od obcí</t>
  </si>
  <si>
    <t>Odvážná Vaiana</t>
  </si>
  <si>
    <r>
      <t>Špunti na vodě (</t>
    </r>
    <r>
      <rPr>
        <sz val="12"/>
        <color rgb="FFFF0000"/>
        <rFont val="Times New Roman"/>
        <family val="1"/>
        <charset val="238"/>
      </rPr>
      <t>Štěpánov n. S.)</t>
    </r>
  </si>
  <si>
    <r>
      <t>Po strništi bos (</t>
    </r>
    <r>
      <rPr>
        <sz val="12"/>
        <color rgb="FFFF0000"/>
        <rFont val="Times New Roman"/>
        <family val="1"/>
        <charset val="238"/>
      </rPr>
      <t>Štěpánov n. S.</t>
    </r>
    <r>
      <rPr>
        <sz val="12"/>
        <color theme="1"/>
        <rFont val="Times New Roman"/>
        <family val="1"/>
        <charset val="238"/>
      </rPr>
      <t>)</t>
    </r>
  </si>
  <si>
    <r>
      <t>Čertoviny (</t>
    </r>
    <r>
      <rPr>
        <sz val="12"/>
        <color rgb="FFFF0000"/>
        <rFont val="Times New Roman"/>
        <family val="1"/>
        <charset val="238"/>
      </rPr>
      <t>Štěpánov n. S.)</t>
    </r>
  </si>
  <si>
    <r>
      <t>Po strništi bos (</t>
    </r>
    <r>
      <rPr>
        <sz val="12"/>
        <color rgb="FFFF0000"/>
        <rFont val="Times New Roman"/>
        <family val="1"/>
        <charset val="238"/>
      </rPr>
      <t>Rozsochy</t>
    </r>
    <r>
      <rPr>
        <sz val="12"/>
        <color theme="1"/>
        <rFont val="Times New Roman"/>
        <family val="1"/>
        <charset val="238"/>
      </rPr>
      <t>)</t>
    </r>
  </si>
  <si>
    <r>
      <t>Špunti na vodě (</t>
    </r>
    <r>
      <rPr>
        <sz val="12"/>
        <color rgb="FFFF0000"/>
        <rFont val="Times New Roman"/>
        <family val="1"/>
        <charset val="238"/>
      </rPr>
      <t>Rozsochy</t>
    </r>
    <r>
      <rPr>
        <sz val="12"/>
        <color theme="1"/>
        <rFont val="Times New Roman"/>
        <family val="1"/>
        <charset val="238"/>
      </rPr>
      <t>)</t>
    </r>
  </si>
  <si>
    <r>
      <t>Čertoviny (</t>
    </r>
    <r>
      <rPr>
        <sz val="12"/>
        <color rgb="FFFF0000"/>
        <rFont val="Times New Roman"/>
        <family val="1"/>
        <charset val="238"/>
      </rPr>
      <t>Rozsochy</t>
    </r>
    <r>
      <rPr>
        <sz val="12"/>
        <color theme="1"/>
        <rFont val="Times New Roman"/>
        <family val="1"/>
        <charset val="238"/>
      </rPr>
      <t>)</t>
    </r>
  </si>
  <si>
    <r>
      <t>Špunti na vodě (</t>
    </r>
    <r>
      <rPr>
        <sz val="12"/>
        <color rgb="FFFF0000"/>
        <rFont val="Times New Roman"/>
        <family val="1"/>
        <charset val="238"/>
      </rPr>
      <t>Radkov</t>
    </r>
    <r>
      <rPr>
        <sz val="12"/>
        <color theme="1"/>
        <rFont val="Times New Roman"/>
        <family val="1"/>
        <charset val="238"/>
      </rPr>
      <t>)</t>
    </r>
  </si>
  <si>
    <r>
      <t>Po strništi bos (</t>
    </r>
    <r>
      <rPr>
        <sz val="12"/>
        <color rgb="FFFF0000"/>
        <rFont val="Times New Roman"/>
        <family val="1"/>
        <charset val="238"/>
      </rPr>
      <t>Radkov</t>
    </r>
    <r>
      <rPr>
        <sz val="12"/>
        <color theme="1"/>
        <rFont val="Times New Roman"/>
        <family val="1"/>
        <charset val="238"/>
      </rPr>
      <t>)</t>
    </r>
  </si>
  <si>
    <r>
      <t>Jumanji - vítejte v džungli (</t>
    </r>
    <r>
      <rPr>
        <sz val="12"/>
        <color rgb="FFFF0000"/>
        <rFont val="Times New Roman"/>
        <family val="1"/>
        <charset val="238"/>
      </rPr>
      <t>Radkov</t>
    </r>
    <r>
      <rPr>
        <sz val="12"/>
        <color theme="1"/>
        <rFont val="Times New Roman"/>
        <family val="1"/>
        <charset val="238"/>
      </rPr>
      <t>)</t>
    </r>
  </si>
  <si>
    <r>
      <t>Čertoviny (</t>
    </r>
    <r>
      <rPr>
        <sz val="12"/>
        <color rgb="FFFF0000"/>
        <rFont val="Times New Roman"/>
        <family val="1"/>
        <charset val="238"/>
      </rPr>
      <t>Zvole - Branišov</t>
    </r>
    <r>
      <rPr>
        <sz val="12"/>
        <color theme="1"/>
        <rFont val="Times New Roman"/>
        <family val="1"/>
        <charset val="238"/>
      </rPr>
      <t>)</t>
    </r>
  </si>
  <si>
    <r>
      <t>Špunti na vodě (</t>
    </r>
    <r>
      <rPr>
        <sz val="12"/>
        <color rgb="FFFF0000"/>
        <rFont val="Times New Roman"/>
        <family val="1"/>
        <charset val="238"/>
      </rPr>
      <t>Zvole - Branišov</t>
    </r>
    <r>
      <rPr>
        <sz val="12"/>
        <color theme="1"/>
        <rFont val="Times New Roman"/>
        <family val="1"/>
        <charset val="238"/>
      </rPr>
      <t>)</t>
    </r>
  </si>
  <si>
    <r>
      <t>Po strništi bos (</t>
    </r>
    <r>
      <rPr>
        <sz val="12"/>
        <color rgb="FFFF0000"/>
        <rFont val="Times New Roman"/>
        <family val="1"/>
        <charset val="238"/>
      </rPr>
      <t>Zvole</t>
    </r>
    <r>
      <rPr>
        <sz val="12"/>
        <color theme="1"/>
        <rFont val="Times New Roman"/>
        <family val="1"/>
        <charset val="238"/>
      </rPr>
      <t>)</t>
    </r>
  </si>
  <si>
    <r>
      <t>Odvážná Vaiana (</t>
    </r>
    <r>
      <rPr>
        <sz val="12"/>
        <color rgb="FFFF0000"/>
        <rFont val="Times New Roman"/>
        <family val="1"/>
        <charset val="238"/>
      </rPr>
      <t>Věchnov</t>
    </r>
    <r>
      <rPr>
        <sz val="12"/>
        <rFont val="Times New Roman"/>
        <family val="1"/>
        <charset val="238"/>
      </rPr>
      <t>)</t>
    </r>
  </si>
  <si>
    <r>
      <t>Ferdinand (</t>
    </r>
    <r>
      <rPr>
        <sz val="12"/>
        <color rgb="FFFF0000"/>
        <rFont val="Times New Roman"/>
        <family val="1"/>
        <charset val="238"/>
      </rPr>
      <t>Věchnov</t>
    </r>
    <r>
      <rPr>
        <sz val="12"/>
        <rFont val="Times New Roman"/>
        <family val="1"/>
        <charset val="238"/>
      </rPr>
      <t xml:space="preserve">) </t>
    </r>
  </si>
  <si>
    <r>
      <t>Anděl Páně 2 (</t>
    </r>
    <r>
      <rPr>
        <sz val="12"/>
        <color rgb="FFFF0000"/>
        <rFont val="Times New Roman"/>
        <family val="1"/>
        <charset val="238"/>
      </rPr>
      <t>Věchnov</t>
    </r>
    <r>
      <rPr>
        <sz val="12"/>
        <rFont val="Times New Roman"/>
        <family val="1"/>
        <charset val="238"/>
      </rPr>
      <t>)</t>
    </r>
  </si>
  <si>
    <t xml:space="preserve">Špunti na vodě (Ždánice) </t>
  </si>
  <si>
    <t>Thor: Ragnarok (Ždánice)</t>
  </si>
  <si>
    <t>Špunti na vodě (Strážek)</t>
  </si>
  <si>
    <t xml:space="preserve">Čertoviny (Strážek) </t>
  </si>
  <si>
    <t>Čertoviny (Rožná)</t>
  </si>
  <si>
    <t>Po strništi bos (Rožná)</t>
  </si>
  <si>
    <t>Špunti na vodě (Bohuňov)</t>
  </si>
  <si>
    <t>Jumanji - vítejte v džungli (Bohuňov)</t>
  </si>
  <si>
    <t>Špunti na vodě (Dvořiště)</t>
  </si>
  <si>
    <t>Po strništi bos (Lísek)</t>
  </si>
  <si>
    <t>Špunti na vodě (Lísek)</t>
  </si>
  <si>
    <t>Zpívej (Koroužné)</t>
  </si>
  <si>
    <t>Rande naslepo (Velké Janovice)</t>
  </si>
  <si>
    <t>Po strništi bos (Velké Janovice)</t>
  </si>
  <si>
    <t>Po strništi bos (Dvořiště)</t>
  </si>
  <si>
    <t xml:space="preserve">Odvážná Vaiana: Legenda o konci světa (Dvořiště) </t>
  </si>
  <si>
    <t>Čertoviny (Prosetín)</t>
  </si>
  <si>
    <t>Jumanji - vítejte v džungli (Horní Rožínka)</t>
  </si>
  <si>
    <t xml:space="preserve">Mimi šéf (Koroužné) </t>
  </si>
  <si>
    <t>Ano/1.8.2018</t>
  </si>
  <si>
    <t>8) společná fa</t>
  </si>
  <si>
    <r>
      <t>Tátova volha (</t>
    </r>
    <r>
      <rPr>
        <sz val="12"/>
        <color rgb="FFFF0000"/>
        <rFont val="Times New Roman"/>
        <family val="1"/>
        <charset val="238"/>
      </rPr>
      <t>Vír)</t>
    </r>
  </si>
  <si>
    <t>4. film</t>
  </si>
  <si>
    <t>Ano/2.8.2018</t>
  </si>
  <si>
    <t>9) společná fa</t>
  </si>
  <si>
    <r>
      <t>Coco (</t>
    </r>
    <r>
      <rPr>
        <sz val="12"/>
        <color rgb="FFFF0000"/>
        <rFont val="Times New Roman"/>
        <family val="1"/>
        <charset val="238"/>
      </rPr>
      <t>Vír</t>
    </r>
    <r>
      <rPr>
        <sz val="12"/>
        <color theme="1"/>
        <rFont val="Times New Roman"/>
        <family val="1"/>
        <charset val="238"/>
      </rPr>
      <t>)</t>
    </r>
  </si>
  <si>
    <t>5. film</t>
  </si>
  <si>
    <t>Ano/7.8.2018</t>
  </si>
  <si>
    <t>10) společná fa</t>
  </si>
  <si>
    <t>Ano/13.8.2018</t>
  </si>
  <si>
    <r>
      <t>Špunti na vodě (</t>
    </r>
    <r>
      <rPr>
        <sz val="12"/>
        <color rgb="FFFF0000"/>
        <rFont val="Times New Roman"/>
        <family val="1"/>
        <charset val="238"/>
      </rPr>
      <t>Písečné</t>
    </r>
    <r>
      <rPr>
        <sz val="12"/>
        <color theme="1"/>
        <rFont val="Times New Roman"/>
        <family val="1"/>
        <charset val="238"/>
      </rPr>
      <t>)</t>
    </r>
  </si>
  <si>
    <r>
      <t>Po strništi bos (</t>
    </r>
    <r>
      <rPr>
        <sz val="12"/>
        <color rgb="FFFF0000"/>
        <rFont val="Times New Roman"/>
        <family val="1"/>
        <charset val="238"/>
      </rPr>
      <t>Písečné</t>
    </r>
    <r>
      <rPr>
        <sz val="12"/>
        <color theme="1"/>
        <rFont val="Times New Roman"/>
        <family val="1"/>
        <charset val="238"/>
      </rPr>
      <t>)</t>
    </r>
  </si>
  <si>
    <r>
      <t>Čertoviny (</t>
    </r>
    <r>
      <rPr>
        <sz val="12"/>
        <color rgb="FFFF0000"/>
        <rFont val="Times New Roman"/>
        <family val="1"/>
        <charset val="238"/>
      </rPr>
      <t>Písečné</t>
    </r>
    <r>
      <rPr>
        <sz val="12"/>
        <color theme="1"/>
        <rFont val="Times New Roman"/>
        <family val="1"/>
        <charset val="238"/>
      </rPr>
      <t>)</t>
    </r>
  </si>
  <si>
    <r>
      <t>Čertoviny (</t>
    </r>
    <r>
      <rPr>
        <sz val="12"/>
        <color rgb="FFFF0000"/>
        <rFont val="Times New Roman"/>
        <family val="1"/>
        <charset val="238"/>
      </rPr>
      <t>Sulkovec</t>
    </r>
    <r>
      <rPr>
        <sz val="12"/>
        <color theme="1"/>
        <rFont val="Times New Roman"/>
        <family val="1"/>
        <charset val="238"/>
      </rPr>
      <t>)</t>
    </r>
  </si>
  <si>
    <r>
      <t>Po strništi bos (</t>
    </r>
    <r>
      <rPr>
        <sz val="12"/>
        <color rgb="FFFF0000"/>
        <rFont val="Times New Roman"/>
        <family val="1"/>
        <charset val="238"/>
      </rPr>
      <t>Sulkovec</t>
    </r>
    <r>
      <rPr>
        <sz val="12"/>
        <color theme="1"/>
        <rFont val="Times New Roman"/>
        <family val="1"/>
        <charset val="238"/>
      </rPr>
      <t>)</t>
    </r>
  </si>
  <si>
    <r>
      <t>Špunti na vodě (</t>
    </r>
    <r>
      <rPr>
        <sz val="12"/>
        <color rgb="FFFF0000"/>
        <rFont val="Times New Roman"/>
        <family val="1"/>
        <charset val="238"/>
      </rPr>
      <t>Sulkovec</t>
    </r>
    <r>
      <rPr>
        <sz val="12"/>
        <color theme="1"/>
        <rFont val="Times New Roman"/>
        <family val="1"/>
        <charset val="238"/>
      </rPr>
      <t>)</t>
    </r>
  </si>
  <si>
    <r>
      <t>Piráti z Karibiku: Salazarova pomsta (</t>
    </r>
    <r>
      <rPr>
        <sz val="12"/>
        <color rgb="FFFF0000"/>
        <rFont val="Times New Roman"/>
        <family val="1"/>
        <charset val="238"/>
      </rPr>
      <t>Sulkovec</t>
    </r>
    <r>
      <rPr>
        <sz val="12"/>
        <color theme="1"/>
        <rFont val="Times New Roman"/>
        <family val="1"/>
        <charset val="238"/>
      </rPr>
      <t>)</t>
    </r>
  </si>
  <si>
    <t>Ferdinand (Strážek, Meziboří)</t>
  </si>
  <si>
    <t>Ano/15.8.2018</t>
  </si>
  <si>
    <t>Ano/17.8.2018</t>
  </si>
  <si>
    <t>11) společná fa</t>
  </si>
  <si>
    <t>11)společná fa</t>
  </si>
  <si>
    <t>Zpívej</t>
  </si>
  <si>
    <t>6.film</t>
  </si>
  <si>
    <r>
      <t>7 Životů (</t>
    </r>
    <r>
      <rPr>
        <sz val="12"/>
        <color rgb="FFFF0000"/>
        <rFont val="Times New Roman"/>
        <family val="1"/>
        <charset val="238"/>
      </rPr>
      <t>Vír</t>
    </r>
    <r>
      <rPr>
        <sz val="12"/>
        <color theme="1"/>
        <rFont val="Times New Roman"/>
        <family val="1"/>
        <charset val="238"/>
      </rPr>
      <t>)</t>
    </r>
  </si>
  <si>
    <t>Ano/22.8.2018</t>
  </si>
  <si>
    <t>Bontonfilm</t>
  </si>
  <si>
    <t>Ano/27.8.2018</t>
  </si>
  <si>
    <t>12)společná fa</t>
  </si>
  <si>
    <r>
      <t>Muzzikanti (</t>
    </r>
    <r>
      <rPr>
        <sz val="12"/>
        <color rgb="FFFF0000"/>
        <rFont val="Times New Roman"/>
        <family val="1"/>
        <charset val="238"/>
      </rPr>
      <t>Vír)</t>
    </r>
  </si>
  <si>
    <t>Ano/28.8.2018</t>
  </si>
  <si>
    <t>7.film</t>
  </si>
  <si>
    <t>Bohemia m.p.</t>
  </si>
  <si>
    <t>Muzzikanti</t>
  </si>
  <si>
    <t>Ano/31.8.2018</t>
  </si>
  <si>
    <t>7 životů</t>
  </si>
  <si>
    <t>Špunti na vodě</t>
  </si>
  <si>
    <t>Po strništi bos</t>
  </si>
  <si>
    <t>Mimi šéf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</si>
</sst>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  <font>
      <b/>
      <sz val="12"/>
      <color rgb="FFFF000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A365D1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0" borderId="0" xfId="0" applyFont="1"/>
    <xf numFmtId="0" fontId="4" fillId="0" borderId="0" xfId="0" applyFont="1"/>
    <xf numFmtId="3" fontId="2" fillId="2" borderId="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3" fontId="0" fillId="0" borderId="0" xfId="0" applyNumberFormat="1"/>
    <xf numFmtId="0" fontId="0" fillId="0" borderId="0" xfId="0" applyAlignment="1">
      <alignment horizontal="center" vertical="center"/>
    </xf>
    <xf numFmtId="0" fontId="4" fillId="0" borderId="0" xfId="0" applyFont="1" applyAlignment="1">
      <alignment wrapText="1"/>
    </xf>
    <xf numFmtId="0" fontId="0" fillId="0" borderId="0" xfId="0" applyAlignment="1">
      <alignment vertical="center"/>
    </xf>
    <xf numFmtId="14" fontId="1" fillId="0" borderId="8" xfId="0" applyNumberFormat="1" applyFont="1" applyFill="1" applyBorder="1" applyAlignment="1">
      <alignment horizontal="right" vertical="center" wrapText="1"/>
    </xf>
    <xf numFmtId="0" fontId="1" fillId="0" borderId="8" xfId="0" applyFont="1" applyFill="1" applyBorder="1" applyAlignment="1">
      <alignment vertical="center" wrapText="1"/>
    </xf>
    <xf numFmtId="3" fontId="1" fillId="0" borderId="8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right" vertical="center" wrapText="1"/>
    </xf>
    <xf numFmtId="14" fontId="5" fillId="0" borderId="8" xfId="0" applyNumberFormat="1" applyFont="1" applyFill="1" applyBorder="1" applyAlignment="1">
      <alignment horizontal="right" vertical="center" wrapText="1"/>
    </xf>
    <xf numFmtId="0" fontId="5" fillId="0" borderId="8" xfId="0" applyFont="1" applyFill="1" applyBorder="1" applyAlignment="1">
      <alignment vertical="center" wrapText="1"/>
    </xf>
    <xf numFmtId="3" fontId="5" fillId="0" borderId="8" xfId="0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14" fontId="1" fillId="0" borderId="7" xfId="0" applyNumberFormat="1" applyFont="1" applyBorder="1" applyAlignment="1">
      <alignment horizontal="left" vertical="center" wrapText="1"/>
    </xf>
    <xf numFmtId="14" fontId="1" fillId="0" borderId="3" xfId="0" applyNumberFormat="1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14" fontId="1" fillId="0" borderId="2" xfId="0" applyNumberFormat="1" applyFont="1" applyBorder="1" applyAlignment="1">
      <alignment horizontal="left" vertical="center" wrapText="1"/>
    </xf>
    <xf numFmtId="14" fontId="1" fillId="0" borderId="5" xfId="0" applyNumberFormat="1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14" fontId="0" fillId="0" borderId="7" xfId="0" applyNumberFormat="1" applyBorder="1" applyAlignment="1">
      <alignment horizontal="left"/>
    </xf>
    <xf numFmtId="14" fontId="1" fillId="0" borderId="9" xfId="0" applyNumberFormat="1" applyFont="1" applyBorder="1" applyAlignment="1">
      <alignment horizontal="left" vertical="center" wrapText="1"/>
    </xf>
    <xf numFmtId="14" fontId="1" fillId="0" borderId="7" xfId="0" applyNumberFormat="1" applyFont="1" applyBorder="1" applyAlignment="1">
      <alignment horizontal="left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14" fontId="1" fillId="0" borderId="4" xfId="0" applyNumberFormat="1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left" vertical="center" wrapText="1"/>
    </xf>
    <xf numFmtId="3" fontId="1" fillId="4" borderId="5" xfId="0" applyNumberFormat="1" applyFont="1" applyFill="1" applyBorder="1" applyAlignment="1">
      <alignment horizontal="left" vertical="center" wrapText="1"/>
    </xf>
    <xf numFmtId="0" fontId="0" fillId="4" borderId="0" xfId="0" applyFill="1"/>
    <xf numFmtId="0" fontId="0" fillId="5" borderId="0" xfId="0" applyFill="1"/>
    <xf numFmtId="3" fontId="1" fillId="5" borderId="5" xfId="0" applyNumberFormat="1" applyFont="1" applyFill="1" applyBorder="1" applyAlignment="1">
      <alignment horizontal="left" vertical="center" wrapText="1"/>
    </xf>
    <xf numFmtId="0" fontId="0" fillId="6" borderId="0" xfId="0" applyFill="1"/>
    <xf numFmtId="3" fontId="1" fillId="6" borderId="5" xfId="0" applyNumberFormat="1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0" fillId="0" borderId="0" xfId="0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vertical="center" wrapText="1"/>
    </xf>
    <xf numFmtId="14" fontId="0" fillId="0" borderId="4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14" fontId="0" fillId="0" borderId="3" xfId="0" applyNumberFormat="1" applyBorder="1" applyAlignment="1">
      <alignment horizontal="left"/>
    </xf>
    <xf numFmtId="0" fontId="8" fillId="0" borderId="0" xfId="0" applyFont="1"/>
    <xf numFmtId="0" fontId="9" fillId="0" borderId="0" xfId="0" applyFont="1"/>
    <xf numFmtId="14" fontId="1" fillId="0" borderId="6" xfId="0" applyNumberFormat="1" applyFont="1" applyBorder="1" applyAlignment="1">
      <alignment horizontal="left" vertical="center" wrapText="1"/>
    </xf>
    <xf numFmtId="14" fontId="1" fillId="0" borderId="15" xfId="0" applyNumberFormat="1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0" fillId="0" borderId="8" xfId="0" applyBorder="1"/>
    <xf numFmtId="0" fontId="12" fillId="3" borderId="8" xfId="0" applyFont="1" applyFill="1" applyBorder="1" applyAlignment="1">
      <alignment vertical="center"/>
    </xf>
    <xf numFmtId="0" fontId="12" fillId="8" borderId="8" xfId="0" applyFont="1" applyFill="1" applyBorder="1" applyAlignment="1">
      <alignment vertical="center"/>
    </xf>
    <xf numFmtId="0" fontId="12" fillId="9" borderId="17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0" fillId="0" borderId="0" xfId="0" applyFill="1" applyBorder="1"/>
    <xf numFmtId="0" fontId="12" fillId="8" borderId="19" xfId="0" applyFont="1" applyFill="1" applyBorder="1" applyAlignment="1">
      <alignment vertical="center"/>
    </xf>
    <xf numFmtId="3" fontId="0" fillId="8" borderId="20" xfId="0" applyNumberFormat="1" applyFill="1" applyBorder="1" applyAlignment="1">
      <alignment horizontal="center" vertical="center"/>
    </xf>
    <xf numFmtId="0" fontId="0" fillId="8" borderId="21" xfId="0" applyFill="1" applyBorder="1" applyAlignment="1">
      <alignment horizontal="center" vertical="center"/>
    </xf>
    <xf numFmtId="3" fontId="1" fillId="0" borderId="3" xfId="0" applyNumberFormat="1" applyFont="1" applyFill="1" applyBorder="1" applyAlignment="1">
      <alignment horizontal="left" vertical="center" wrapText="1"/>
    </xf>
    <xf numFmtId="3" fontId="1" fillId="0" borderId="4" xfId="0" applyNumberFormat="1" applyFont="1" applyFill="1" applyBorder="1" applyAlignment="1">
      <alignment horizontal="left" vertical="center" wrapText="1"/>
    </xf>
    <xf numFmtId="3" fontId="1" fillId="0" borderId="14" xfId="0" applyNumberFormat="1" applyFont="1" applyFill="1" applyBorder="1" applyAlignment="1">
      <alignment horizontal="left" vertical="center" wrapText="1"/>
    </xf>
    <xf numFmtId="0" fontId="7" fillId="0" borderId="0" xfId="0" applyFont="1"/>
    <xf numFmtId="14" fontId="1" fillId="10" borderId="2" xfId="0" applyNumberFormat="1" applyFont="1" applyFill="1" applyBorder="1" applyAlignment="1">
      <alignment horizontal="left" vertical="center" wrapText="1"/>
    </xf>
    <xf numFmtId="14" fontId="1" fillId="10" borderId="5" xfId="0" applyNumberFormat="1" applyFont="1" applyFill="1" applyBorder="1" applyAlignment="1">
      <alignment horizontal="left" vertical="center" wrapText="1"/>
    </xf>
    <xf numFmtId="0" fontId="1" fillId="10" borderId="5" xfId="0" applyFont="1" applyFill="1" applyBorder="1" applyAlignment="1">
      <alignment horizontal="left" vertical="center" wrapText="1"/>
    </xf>
    <xf numFmtId="0" fontId="0" fillId="10" borderId="6" xfId="0" applyFill="1" applyBorder="1" applyAlignment="1">
      <alignment horizontal="left"/>
    </xf>
    <xf numFmtId="14" fontId="0" fillId="10" borderId="7" xfId="0" applyNumberFormat="1" applyFill="1" applyBorder="1" applyAlignment="1">
      <alignment horizontal="left"/>
    </xf>
    <xf numFmtId="0" fontId="0" fillId="10" borderId="0" xfId="0" applyFill="1"/>
    <xf numFmtId="0" fontId="0" fillId="0" borderId="22" xfId="0" applyFill="1" applyBorder="1" applyAlignment="1">
      <alignment horizontal="left"/>
    </xf>
    <xf numFmtId="14" fontId="14" fillId="0" borderId="2" xfId="0" applyNumberFormat="1" applyFont="1" applyBorder="1" applyAlignment="1">
      <alignment horizontal="left" vertical="center" wrapText="1"/>
    </xf>
    <xf numFmtId="14" fontId="14" fillId="0" borderId="5" xfId="0" applyNumberFormat="1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3" fontId="14" fillId="4" borderId="5" xfId="0" applyNumberFormat="1" applyFont="1" applyFill="1" applyBorder="1" applyAlignment="1">
      <alignment horizontal="left" vertical="center" wrapText="1"/>
    </xf>
    <xf numFmtId="0" fontId="15" fillId="0" borderId="6" xfId="0" applyFont="1" applyBorder="1" applyAlignment="1">
      <alignment horizontal="left"/>
    </xf>
    <xf numFmtId="14" fontId="15" fillId="0" borderId="7" xfId="0" applyNumberFormat="1" applyFont="1" applyBorder="1" applyAlignment="1">
      <alignment horizontal="left"/>
    </xf>
    <xf numFmtId="0" fontId="15" fillId="0" borderId="0" xfId="0" applyFont="1"/>
    <xf numFmtId="3" fontId="14" fillId="6" borderId="5" xfId="0" applyNumberFormat="1" applyFont="1" applyFill="1" applyBorder="1" applyAlignment="1">
      <alignment horizontal="left" vertical="center" wrapText="1"/>
    </xf>
    <xf numFmtId="3" fontId="6" fillId="0" borderId="0" xfId="0" applyNumberFormat="1" applyFont="1"/>
    <xf numFmtId="3" fontId="17" fillId="0" borderId="0" xfId="0" applyNumberFormat="1" applyFont="1" applyAlignment="1">
      <alignment vertical="center"/>
    </xf>
    <xf numFmtId="3" fontId="1" fillId="4" borderId="3" xfId="0" applyNumberFormat="1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3" fontId="1" fillId="4" borderId="12" xfId="0" applyNumberFormat="1" applyFont="1" applyFill="1" applyBorder="1" applyAlignment="1">
      <alignment horizontal="left" vertical="center" wrapText="1"/>
    </xf>
    <xf numFmtId="3" fontId="1" fillId="6" borderId="8" xfId="0" applyNumberFormat="1" applyFont="1" applyFill="1" applyBorder="1" applyAlignment="1">
      <alignment horizontal="left" vertical="center" wrapText="1"/>
    </xf>
    <xf numFmtId="3" fontId="14" fillId="5" borderId="5" xfId="0" applyNumberFormat="1" applyFont="1" applyFill="1" applyBorder="1" applyAlignment="1">
      <alignment horizontal="left" vertical="center" wrapText="1"/>
    </xf>
    <xf numFmtId="14" fontId="0" fillId="0" borderId="7" xfId="0" applyNumberFormat="1" applyBorder="1" applyAlignment="1">
      <alignment horizontal="left" wrapText="1"/>
    </xf>
    <xf numFmtId="0" fontId="0" fillId="11" borderId="0" xfId="0" applyFill="1"/>
    <xf numFmtId="3" fontId="1" fillId="11" borderId="5" xfId="0" applyNumberFormat="1" applyFont="1" applyFill="1" applyBorder="1" applyAlignment="1">
      <alignment horizontal="left" vertical="center" wrapText="1"/>
    </xf>
    <xf numFmtId="0" fontId="0" fillId="12" borderId="0" xfId="0" applyFill="1"/>
    <xf numFmtId="3" fontId="1" fillId="12" borderId="3" xfId="0" applyNumberFormat="1" applyFont="1" applyFill="1" applyBorder="1" applyAlignment="1">
      <alignment horizontal="left" vertical="center" wrapText="1"/>
    </xf>
    <xf numFmtId="3" fontId="1" fillId="4" borderId="1" xfId="0" applyNumberFormat="1" applyFont="1" applyFill="1" applyBorder="1" applyAlignment="1">
      <alignment horizontal="left" vertical="center" wrapText="1"/>
    </xf>
    <xf numFmtId="14" fontId="1" fillId="0" borderId="28" xfId="0" applyNumberFormat="1" applyFont="1" applyBorder="1" applyAlignment="1">
      <alignment horizontal="left" vertical="center" wrapText="1"/>
    </xf>
    <xf numFmtId="0" fontId="0" fillId="0" borderId="28" xfId="0" applyBorder="1" applyAlignment="1">
      <alignment horizontal="left"/>
    </xf>
    <xf numFmtId="3" fontId="1" fillId="5" borderId="2" xfId="0" applyNumberFormat="1" applyFont="1" applyFill="1" applyBorder="1" applyAlignment="1">
      <alignment horizontal="left" vertical="center" wrapText="1"/>
    </xf>
    <xf numFmtId="3" fontId="14" fillId="4" borderId="3" xfId="0" applyNumberFormat="1" applyFont="1" applyFill="1" applyBorder="1" applyAlignment="1">
      <alignment horizontal="left" vertical="center" wrapText="1"/>
    </xf>
    <xf numFmtId="3" fontId="5" fillId="12" borderId="3" xfId="0" applyNumberFormat="1" applyFont="1" applyFill="1" applyBorder="1" applyAlignment="1">
      <alignment horizontal="left" vertical="center" wrapText="1"/>
    </xf>
    <xf numFmtId="3" fontId="1" fillId="7" borderId="5" xfId="0" applyNumberFormat="1" applyFont="1" applyFill="1" applyBorder="1" applyAlignment="1">
      <alignment horizontal="left" vertical="center" wrapText="1"/>
    </xf>
    <xf numFmtId="0" fontId="0" fillId="7" borderId="0" xfId="0" applyFill="1"/>
    <xf numFmtId="3" fontId="1" fillId="13" borderId="5" xfId="0" applyNumberFormat="1" applyFont="1" applyFill="1" applyBorder="1" applyAlignment="1">
      <alignment horizontal="left" vertical="center" wrapText="1"/>
    </xf>
    <xf numFmtId="3" fontId="14" fillId="12" borderId="3" xfId="0" applyNumberFormat="1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3" fontId="13" fillId="9" borderId="17" xfId="0" applyNumberFormat="1" applyFont="1" applyFill="1" applyBorder="1" applyAlignment="1">
      <alignment horizontal="center" vertical="center"/>
    </xf>
    <xf numFmtId="0" fontId="13" fillId="9" borderId="23" xfId="0" applyFont="1" applyFill="1" applyBorder="1" applyAlignment="1">
      <alignment horizontal="center" vertical="center"/>
    </xf>
    <xf numFmtId="3" fontId="10" fillId="8" borderId="8" xfId="0" applyNumberFormat="1" applyFont="1" applyFill="1" applyBorder="1" applyAlignment="1">
      <alignment horizontal="center" vertical="center"/>
    </xf>
    <xf numFmtId="0" fontId="10" fillId="8" borderId="8" xfId="0" applyFont="1" applyFill="1" applyBorder="1" applyAlignment="1">
      <alignment horizontal="center" vertical="center"/>
    </xf>
    <xf numFmtId="3" fontId="0" fillId="8" borderId="19" xfId="0" applyNumberFormat="1" applyFont="1" applyFill="1" applyBorder="1" applyAlignment="1">
      <alignment horizontal="center" vertical="center"/>
    </xf>
    <xf numFmtId="0" fontId="10" fillId="8" borderId="19" xfId="0" applyFont="1" applyFill="1" applyBorder="1" applyAlignment="1">
      <alignment horizontal="center" vertical="center"/>
    </xf>
    <xf numFmtId="3" fontId="16" fillId="9" borderId="26" xfId="0" applyNumberFormat="1" applyFont="1" applyFill="1" applyBorder="1" applyAlignment="1">
      <alignment horizontal="center" vertical="center"/>
    </xf>
    <xf numFmtId="0" fontId="16" fillId="9" borderId="27" xfId="0" applyFont="1" applyFill="1" applyBorder="1" applyAlignment="1">
      <alignment horizontal="center" vertical="center"/>
    </xf>
    <xf numFmtId="3" fontId="10" fillId="3" borderId="8" xfId="0" applyNumberFormat="1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3" fontId="10" fillId="8" borderId="24" xfId="0" applyNumberFormat="1" applyFont="1" applyFill="1" applyBorder="1" applyAlignment="1">
      <alignment horizontal="center" vertical="center"/>
    </xf>
    <xf numFmtId="3" fontId="10" fillId="8" borderId="25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11" fillId="7" borderId="16" xfId="0" applyFont="1" applyFill="1" applyBorder="1" applyAlignment="1">
      <alignment horizontal="center" vertical="center"/>
    </xf>
    <xf numFmtId="0" fontId="11" fillId="7" borderId="1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vertical="center" wrapText="1"/>
    </xf>
    <xf numFmtId="3" fontId="1" fillId="0" borderId="19" xfId="0" applyNumberFormat="1" applyFont="1" applyFill="1" applyBorder="1" applyAlignment="1">
      <alignment horizontal="center" vertical="center" wrapText="1"/>
    </xf>
    <xf numFmtId="3" fontId="1" fillId="0" borderId="29" xfId="0" applyNumberFormat="1" applyFont="1" applyFill="1" applyBorder="1" applyAlignment="1">
      <alignment horizontal="center" vertical="center" wrapText="1"/>
    </xf>
    <xf numFmtId="3" fontId="1" fillId="0" borderId="30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A365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3"/>
  <sheetViews>
    <sheetView tabSelected="1" topLeftCell="A25" workbookViewId="0">
      <selection activeCell="H105" sqref="H105"/>
    </sheetView>
  </sheetViews>
  <sheetFormatPr defaultRowHeight="14.4" x14ac:dyDescent="0.3"/>
  <cols>
    <col min="1" max="1" width="34.6640625" customWidth="1"/>
    <col min="2" max="2" width="14.88671875" customWidth="1"/>
    <col min="3" max="3" width="39.5546875" customWidth="1"/>
    <col min="4" max="4" width="18.88671875" customWidth="1"/>
    <col min="5" max="5" width="17.44140625" customWidth="1"/>
    <col min="6" max="6" width="10.21875" customWidth="1"/>
    <col min="7" max="8" width="12.33203125" bestFit="1" customWidth="1"/>
    <col min="9" max="9" width="15.5546875" customWidth="1"/>
    <col min="10" max="10" width="15.44140625" customWidth="1"/>
    <col min="13" max="13" width="9.109375" customWidth="1"/>
  </cols>
  <sheetData>
    <row r="1" spans="1:10" ht="15" customHeight="1" x14ac:dyDescent="0.3">
      <c r="A1" s="126" t="s">
        <v>24</v>
      </c>
      <c r="B1" s="127"/>
      <c r="C1" s="127"/>
      <c r="D1" s="127"/>
      <c r="I1" s="94" t="s">
        <v>81</v>
      </c>
    </row>
    <row r="2" spans="1:10" ht="15" customHeight="1" x14ac:dyDescent="0.3">
      <c r="A2" s="127"/>
      <c r="B2" s="127"/>
      <c r="C2" s="127"/>
      <c r="D2" s="127"/>
    </row>
    <row r="3" spans="1:10" x14ac:dyDescent="0.3">
      <c r="A3" s="4"/>
      <c r="B3" s="4"/>
      <c r="C3" s="4"/>
      <c r="D3" s="4"/>
      <c r="I3" t="s">
        <v>151</v>
      </c>
      <c r="J3">
        <v>1815</v>
      </c>
    </row>
    <row r="4" spans="1:10" ht="15" thickBot="1" x14ac:dyDescent="0.35">
      <c r="A4" s="4"/>
      <c r="B4" s="4"/>
      <c r="C4" s="4"/>
      <c r="D4" s="4"/>
      <c r="I4" s="103" t="s">
        <v>145</v>
      </c>
      <c r="J4" s="5">
        <f>D68</f>
        <v>2420</v>
      </c>
    </row>
    <row r="5" spans="1:10" ht="15.6" x14ac:dyDescent="0.3">
      <c r="A5" s="128" t="s">
        <v>0</v>
      </c>
      <c r="B5" s="128" t="s">
        <v>1</v>
      </c>
      <c r="C5" s="128" t="s">
        <v>2</v>
      </c>
      <c r="D5" s="28" t="s">
        <v>3</v>
      </c>
      <c r="E5" s="124" t="s">
        <v>10</v>
      </c>
      <c r="F5" s="107" t="s">
        <v>11</v>
      </c>
      <c r="G5" s="107" t="s">
        <v>34</v>
      </c>
      <c r="H5" s="107" t="s">
        <v>42</v>
      </c>
      <c r="I5" s="92" t="s">
        <v>74</v>
      </c>
      <c r="J5" s="5">
        <f>D28</f>
        <v>1694</v>
      </c>
    </row>
    <row r="6" spans="1:10" ht="16.2" thickBot="1" x14ac:dyDescent="0.35">
      <c r="A6" s="129"/>
      <c r="B6" s="129"/>
      <c r="C6" s="129"/>
      <c r="D6" s="29" t="s">
        <v>4</v>
      </c>
      <c r="E6" s="125"/>
      <c r="F6" s="108"/>
      <c r="G6" s="108"/>
      <c r="H6" s="108"/>
      <c r="I6" s="36" t="s">
        <v>12</v>
      </c>
      <c r="J6" s="5">
        <f>SUM(D7+D12+D13+D18+D22+D24+D37+D39+D41+D47)</f>
        <v>36905</v>
      </c>
    </row>
    <row r="7" spans="1:10" ht="16.2" thickBot="1" x14ac:dyDescent="0.35">
      <c r="A7" s="17">
        <v>43266</v>
      </c>
      <c r="B7" s="18">
        <v>43290</v>
      </c>
      <c r="C7" s="19" t="s">
        <v>25</v>
      </c>
      <c r="D7" s="84">
        <v>3630</v>
      </c>
      <c r="E7" s="20" t="s">
        <v>33</v>
      </c>
      <c r="F7" s="25">
        <v>43283</v>
      </c>
      <c r="G7" s="25" t="s">
        <v>35</v>
      </c>
      <c r="H7" s="95">
        <v>1630</v>
      </c>
      <c r="I7" s="37" t="s">
        <v>13</v>
      </c>
      <c r="J7" s="5">
        <f>SUM(D11+D31+D38+D44+D48)</f>
        <v>12100</v>
      </c>
    </row>
    <row r="8" spans="1:10" ht="16.2" thickBot="1" x14ac:dyDescent="0.35">
      <c r="A8" s="22">
        <v>43267</v>
      </c>
      <c r="B8" s="23">
        <v>43290</v>
      </c>
      <c r="C8" s="24" t="s">
        <v>26</v>
      </c>
      <c r="D8" s="40">
        <v>3025</v>
      </c>
      <c r="E8" s="20" t="s">
        <v>61</v>
      </c>
      <c r="F8" s="25">
        <v>43284</v>
      </c>
      <c r="G8" s="25"/>
      <c r="H8" s="95">
        <v>1025</v>
      </c>
      <c r="I8" s="39" t="s">
        <v>14</v>
      </c>
      <c r="J8" s="5">
        <f>SUM(D8+D9+D10+D14+D15+D16+D17+D19+D20+D21+D23+D26+D27+D29+D30+D32+D33+D34+D35+D36+D40+D42+D43)</f>
        <v>69575</v>
      </c>
    </row>
    <row r="9" spans="1:10" ht="15.75" customHeight="1" thickBot="1" x14ac:dyDescent="0.35">
      <c r="A9" s="26">
        <v>43267</v>
      </c>
      <c r="B9" s="23">
        <v>43279</v>
      </c>
      <c r="C9" s="24" t="s">
        <v>27</v>
      </c>
      <c r="D9" s="40">
        <v>3025</v>
      </c>
      <c r="E9" s="20" t="s">
        <v>41</v>
      </c>
      <c r="F9" s="25">
        <v>43276</v>
      </c>
      <c r="G9" s="25"/>
      <c r="H9" s="95">
        <v>1025</v>
      </c>
      <c r="J9" s="82">
        <f>SUM(J3:J8)</f>
        <v>124509</v>
      </c>
    </row>
    <row r="10" spans="1:10" ht="16.2" thickBot="1" x14ac:dyDescent="0.35">
      <c r="A10" s="27">
        <v>43273</v>
      </c>
      <c r="B10" s="23">
        <v>43283</v>
      </c>
      <c r="C10" s="24" t="s">
        <v>28</v>
      </c>
      <c r="D10" s="40">
        <v>3025</v>
      </c>
      <c r="E10" s="20" t="s">
        <v>43</v>
      </c>
      <c r="F10" s="25">
        <v>43278</v>
      </c>
      <c r="G10" s="25"/>
      <c r="H10" s="95">
        <v>1025</v>
      </c>
    </row>
    <row r="11" spans="1:10" ht="16.2" thickBot="1" x14ac:dyDescent="0.35">
      <c r="A11" s="17">
        <v>43274</v>
      </c>
      <c r="B11" s="23">
        <v>43284</v>
      </c>
      <c r="C11" s="24" t="s">
        <v>29</v>
      </c>
      <c r="D11" s="38">
        <v>2420</v>
      </c>
      <c r="E11" s="20" t="s">
        <v>40</v>
      </c>
      <c r="F11" s="25">
        <v>43280</v>
      </c>
      <c r="G11" s="25"/>
      <c r="H11" s="95">
        <v>600</v>
      </c>
    </row>
    <row r="12" spans="1:10" ht="16.2" thickBot="1" x14ac:dyDescent="0.35">
      <c r="A12" s="22">
        <v>43274</v>
      </c>
      <c r="B12" s="18">
        <v>43284</v>
      </c>
      <c r="C12" s="24" t="s">
        <v>30</v>
      </c>
      <c r="D12" s="35">
        <v>3630</v>
      </c>
      <c r="E12" s="20" t="s">
        <v>33</v>
      </c>
      <c r="F12" s="25">
        <v>43280</v>
      </c>
      <c r="G12" s="25"/>
      <c r="H12" s="95">
        <v>1630</v>
      </c>
    </row>
    <row r="13" spans="1:10" ht="16.2" thickBot="1" x14ac:dyDescent="0.35">
      <c r="A13" s="22">
        <v>43280</v>
      </c>
      <c r="B13" s="23">
        <v>43290</v>
      </c>
      <c r="C13" s="24" t="s">
        <v>93</v>
      </c>
      <c r="D13" s="88">
        <v>3630</v>
      </c>
      <c r="E13" s="20" t="s">
        <v>33</v>
      </c>
      <c r="F13" s="25">
        <v>43283</v>
      </c>
      <c r="G13" s="25" t="s">
        <v>35</v>
      </c>
      <c r="H13" s="95">
        <v>1630</v>
      </c>
    </row>
    <row r="14" spans="1:10" ht="16.2" thickBot="1" x14ac:dyDescent="0.35">
      <c r="A14" s="22">
        <v>43280</v>
      </c>
      <c r="B14" s="23">
        <v>43291</v>
      </c>
      <c r="C14" s="86" t="s">
        <v>31</v>
      </c>
      <c r="D14" s="89">
        <v>3025</v>
      </c>
      <c r="E14" s="87" t="s">
        <v>61</v>
      </c>
      <c r="F14" s="25">
        <v>43285</v>
      </c>
      <c r="G14" s="25" t="s">
        <v>44</v>
      </c>
      <c r="H14" s="95">
        <v>1025</v>
      </c>
    </row>
    <row r="15" spans="1:10" ht="16.2" thickBot="1" x14ac:dyDescent="0.35">
      <c r="A15" s="22">
        <v>43281</v>
      </c>
      <c r="B15" s="23">
        <v>43291</v>
      </c>
      <c r="C15" s="86" t="s">
        <v>94</v>
      </c>
      <c r="D15" s="89">
        <v>3025</v>
      </c>
      <c r="E15" s="87" t="s">
        <v>61</v>
      </c>
      <c r="F15" s="25">
        <v>43285</v>
      </c>
      <c r="G15" s="25" t="s">
        <v>44</v>
      </c>
      <c r="H15" s="95">
        <v>1025</v>
      </c>
    </row>
    <row r="16" spans="1:10" ht="16.2" thickBot="1" x14ac:dyDescent="0.35">
      <c r="A16" s="22">
        <v>43281</v>
      </c>
      <c r="B16" s="23">
        <v>43291</v>
      </c>
      <c r="C16" s="24" t="s">
        <v>32</v>
      </c>
      <c r="D16" s="40">
        <v>3025</v>
      </c>
      <c r="E16" s="20" t="s">
        <v>61</v>
      </c>
      <c r="F16" s="25">
        <v>43285</v>
      </c>
      <c r="G16" s="25"/>
      <c r="H16" s="95">
        <v>1025</v>
      </c>
    </row>
    <row r="17" spans="1:9" ht="16.2" thickBot="1" x14ac:dyDescent="0.35">
      <c r="A17" s="22">
        <v>43285</v>
      </c>
      <c r="B17" s="23">
        <v>43319</v>
      </c>
      <c r="C17" s="24" t="s">
        <v>95</v>
      </c>
      <c r="D17" s="40">
        <v>3025</v>
      </c>
      <c r="E17" s="20" t="s">
        <v>61</v>
      </c>
      <c r="F17" s="25">
        <v>43313</v>
      </c>
      <c r="G17" s="25" t="s">
        <v>55</v>
      </c>
      <c r="H17" s="95">
        <v>1025</v>
      </c>
    </row>
    <row r="18" spans="1:9" ht="16.2" thickBot="1" x14ac:dyDescent="0.35">
      <c r="A18" s="22">
        <v>43286</v>
      </c>
      <c r="B18" s="23">
        <v>43318</v>
      </c>
      <c r="C18" s="24" t="s">
        <v>45</v>
      </c>
      <c r="D18" s="35">
        <v>3751</v>
      </c>
      <c r="E18" s="20" t="s">
        <v>66</v>
      </c>
      <c r="F18" s="25">
        <v>43313</v>
      </c>
      <c r="G18" s="25" t="s">
        <v>67</v>
      </c>
      <c r="H18" s="95">
        <v>1630</v>
      </c>
      <c r="I18" t="s">
        <v>82</v>
      </c>
    </row>
    <row r="19" spans="1:9" ht="16.2" thickBot="1" x14ac:dyDescent="0.35">
      <c r="A19" s="22">
        <v>43287</v>
      </c>
      <c r="B19" s="23">
        <v>43311</v>
      </c>
      <c r="C19" s="24" t="s">
        <v>46</v>
      </c>
      <c r="D19" s="40">
        <v>3025</v>
      </c>
      <c r="E19" s="20" t="s">
        <v>61</v>
      </c>
      <c r="F19" s="25">
        <v>43304</v>
      </c>
      <c r="G19" s="25" t="s">
        <v>62</v>
      </c>
      <c r="H19" s="95">
        <v>1025</v>
      </c>
    </row>
    <row r="20" spans="1:9" ht="16.2" thickBot="1" x14ac:dyDescent="0.35">
      <c r="A20" s="22">
        <v>43288</v>
      </c>
      <c r="B20" s="23">
        <v>43319</v>
      </c>
      <c r="C20" s="24" t="s">
        <v>47</v>
      </c>
      <c r="D20" s="40">
        <v>3025</v>
      </c>
      <c r="E20" s="20" t="s">
        <v>61</v>
      </c>
      <c r="F20" s="25">
        <v>43313</v>
      </c>
      <c r="G20" s="25" t="s">
        <v>55</v>
      </c>
      <c r="H20" s="95">
        <v>1025</v>
      </c>
    </row>
    <row r="21" spans="1:9" ht="16.2" thickBot="1" x14ac:dyDescent="0.35">
      <c r="A21" s="22">
        <v>43287</v>
      </c>
      <c r="B21" s="23">
        <v>43319</v>
      </c>
      <c r="C21" s="24" t="s">
        <v>69</v>
      </c>
      <c r="D21" s="40">
        <v>3025</v>
      </c>
      <c r="E21" s="20" t="s">
        <v>61</v>
      </c>
      <c r="F21" s="25">
        <v>43313</v>
      </c>
      <c r="G21" s="25" t="s">
        <v>55</v>
      </c>
      <c r="H21" s="95">
        <v>1025</v>
      </c>
    </row>
    <row r="22" spans="1:9" ht="16.2" thickBot="1" x14ac:dyDescent="0.35">
      <c r="A22" s="22">
        <v>43287</v>
      </c>
      <c r="B22" s="23">
        <v>43318</v>
      </c>
      <c r="C22" s="24" t="s">
        <v>48</v>
      </c>
      <c r="D22" s="35">
        <v>3751</v>
      </c>
      <c r="E22" s="20" t="s">
        <v>66</v>
      </c>
      <c r="F22" s="25">
        <v>43313</v>
      </c>
      <c r="G22" s="25" t="s">
        <v>67</v>
      </c>
      <c r="H22" s="95">
        <v>1630</v>
      </c>
      <c r="I22" t="s">
        <v>68</v>
      </c>
    </row>
    <row r="23" spans="1:9" ht="16.2" thickBot="1" x14ac:dyDescent="0.35">
      <c r="A23" s="22">
        <v>43288</v>
      </c>
      <c r="B23" s="23">
        <v>43320</v>
      </c>
      <c r="C23" s="24" t="s">
        <v>49</v>
      </c>
      <c r="D23" s="40">
        <v>3025</v>
      </c>
      <c r="E23" s="20" t="s">
        <v>61</v>
      </c>
      <c r="F23" s="25">
        <v>43313</v>
      </c>
      <c r="G23" s="25" t="s">
        <v>64</v>
      </c>
      <c r="H23" s="95">
        <v>1025</v>
      </c>
    </row>
    <row r="24" spans="1:9" ht="16.2" thickBot="1" x14ac:dyDescent="0.35">
      <c r="A24" s="22">
        <v>43294</v>
      </c>
      <c r="B24" s="23">
        <v>43318</v>
      </c>
      <c r="C24" s="24" t="s">
        <v>50</v>
      </c>
      <c r="D24" s="35">
        <v>3751</v>
      </c>
      <c r="E24" s="20" t="s">
        <v>66</v>
      </c>
      <c r="F24" s="25">
        <v>43313</v>
      </c>
      <c r="G24" s="25" t="s">
        <v>67</v>
      </c>
      <c r="H24" s="95">
        <v>1630</v>
      </c>
      <c r="I24" t="s">
        <v>68</v>
      </c>
    </row>
    <row r="25" spans="1:9" ht="16.2" thickBot="1" x14ac:dyDescent="0.35">
      <c r="A25" s="22">
        <v>43294</v>
      </c>
      <c r="B25" s="23">
        <v>43304</v>
      </c>
      <c r="C25" s="24" t="s">
        <v>70</v>
      </c>
      <c r="D25" s="35">
        <v>3025</v>
      </c>
      <c r="E25" s="20" t="s">
        <v>71</v>
      </c>
      <c r="F25" s="25">
        <v>43297</v>
      </c>
      <c r="G25" s="25"/>
      <c r="H25" s="95">
        <v>1025</v>
      </c>
    </row>
    <row r="26" spans="1:9" ht="16.2" thickBot="1" x14ac:dyDescent="0.35">
      <c r="A26" s="22">
        <v>43296</v>
      </c>
      <c r="B26" s="23">
        <v>43319</v>
      </c>
      <c r="C26" s="24" t="s">
        <v>51</v>
      </c>
      <c r="D26" s="40">
        <v>3025</v>
      </c>
      <c r="E26" s="20" t="s">
        <v>61</v>
      </c>
      <c r="F26" s="25">
        <v>43313</v>
      </c>
      <c r="G26" s="25" t="s">
        <v>55</v>
      </c>
      <c r="H26" s="95">
        <v>1025</v>
      </c>
    </row>
    <row r="27" spans="1:9" s="72" customFormat="1" ht="16.2" thickBot="1" x14ac:dyDescent="0.35">
      <c r="A27" s="67">
        <v>43295</v>
      </c>
      <c r="B27" s="68">
        <v>43305</v>
      </c>
      <c r="C27" s="69" t="s">
        <v>52</v>
      </c>
      <c r="D27" s="40">
        <v>3025</v>
      </c>
      <c r="E27" s="70" t="s">
        <v>61</v>
      </c>
      <c r="F27" s="71">
        <v>43301</v>
      </c>
      <c r="G27" s="71"/>
      <c r="H27" s="95">
        <v>1025</v>
      </c>
    </row>
    <row r="28" spans="1:9" s="72" customFormat="1" ht="16.2" thickBot="1" x14ac:dyDescent="0.35">
      <c r="A28" s="67">
        <v>43301</v>
      </c>
      <c r="B28" s="68">
        <v>43326</v>
      </c>
      <c r="C28" s="69" t="s">
        <v>75</v>
      </c>
      <c r="D28" s="93">
        <v>1694</v>
      </c>
      <c r="E28" s="70" t="s">
        <v>122</v>
      </c>
      <c r="F28" s="71">
        <v>43320</v>
      </c>
      <c r="G28" s="71"/>
      <c r="H28" s="95">
        <v>600</v>
      </c>
    </row>
    <row r="29" spans="1:9" ht="16.2" thickBot="1" x14ac:dyDescent="0.35">
      <c r="A29" s="22">
        <v>43301</v>
      </c>
      <c r="B29" s="23">
        <v>43320</v>
      </c>
      <c r="C29" s="24" t="s">
        <v>90</v>
      </c>
      <c r="D29" s="40">
        <v>3025</v>
      </c>
      <c r="E29" s="20" t="s">
        <v>61</v>
      </c>
      <c r="F29" s="25">
        <v>43313</v>
      </c>
      <c r="G29" s="25" t="s">
        <v>64</v>
      </c>
      <c r="H29" s="95">
        <v>1025</v>
      </c>
    </row>
    <row r="30" spans="1:9" ht="16.2" thickBot="1" x14ac:dyDescent="0.35">
      <c r="A30" s="22">
        <v>43302</v>
      </c>
      <c r="B30" s="23">
        <v>43319</v>
      </c>
      <c r="C30" s="24" t="s">
        <v>91</v>
      </c>
      <c r="D30" s="40">
        <v>3025</v>
      </c>
      <c r="E30" s="20" t="s">
        <v>61</v>
      </c>
      <c r="F30" s="25">
        <v>43313</v>
      </c>
      <c r="G30" s="25" t="s">
        <v>55</v>
      </c>
      <c r="H30" s="95">
        <v>1025</v>
      </c>
    </row>
    <row r="31" spans="1:9" ht="16.2" thickBot="1" x14ac:dyDescent="0.35">
      <c r="A31" s="22">
        <v>43301</v>
      </c>
      <c r="B31" s="23">
        <v>43311</v>
      </c>
      <c r="C31" s="106" t="s">
        <v>53</v>
      </c>
      <c r="D31" s="38">
        <v>2420</v>
      </c>
      <c r="E31" s="20" t="s">
        <v>66</v>
      </c>
      <c r="F31" s="25">
        <v>43304</v>
      </c>
      <c r="G31" s="25"/>
      <c r="H31" s="95">
        <v>600</v>
      </c>
    </row>
    <row r="32" spans="1:9" ht="16.2" thickBot="1" x14ac:dyDescent="0.35">
      <c r="A32" s="22">
        <v>43302</v>
      </c>
      <c r="B32" s="23">
        <v>43320</v>
      </c>
      <c r="C32" s="106" t="s">
        <v>54</v>
      </c>
      <c r="D32" s="40">
        <v>3025</v>
      </c>
      <c r="E32" s="20" t="s">
        <v>61</v>
      </c>
      <c r="F32" s="25">
        <v>43313</v>
      </c>
      <c r="G32" s="25" t="s">
        <v>64</v>
      </c>
      <c r="H32" s="95">
        <v>1025</v>
      </c>
    </row>
    <row r="33" spans="1:9" ht="16.2" thickBot="1" x14ac:dyDescent="0.35">
      <c r="A33" s="22">
        <v>43301</v>
      </c>
      <c r="B33" s="23">
        <v>43319</v>
      </c>
      <c r="C33" s="24" t="s">
        <v>56</v>
      </c>
      <c r="D33" s="40">
        <v>3025</v>
      </c>
      <c r="E33" s="20" t="s">
        <v>61</v>
      </c>
      <c r="F33" s="25">
        <v>43313</v>
      </c>
      <c r="G33" s="25" t="s">
        <v>55</v>
      </c>
      <c r="H33" s="95">
        <v>1025</v>
      </c>
    </row>
    <row r="34" spans="1:9" ht="16.2" thickBot="1" x14ac:dyDescent="0.35">
      <c r="A34" s="22">
        <v>43302</v>
      </c>
      <c r="B34" s="23">
        <v>43320</v>
      </c>
      <c r="C34" s="24" t="s">
        <v>57</v>
      </c>
      <c r="D34" s="40">
        <v>3025</v>
      </c>
      <c r="E34" s="20" t="s">
        <v>61</v>
      </c>
      <c r="F34" s="25">
        <v>43313</v>
      </c>
      <c r="G34" s="25" t="s">
        <v>64</v>
      </c>
      <c r="H34" s="95">
        <v>1025</v>
      </c>
    </row>
    <row r="35" spans="1:9" ht="16.2" thickBot="1" x14ac:dyDescent="0.35">
      <c r="A35" s="22">
        <v>43301</v>
      </c>
      <c r="B35" s="23">
        <v>43311</v>
      </c>
      <c r="C35" s="24" t="s">
        <v>88</v>
      </c>
      <c r="D35" s="40">
        <v>3025</v>
      </c>
      <c r="E35" s="20" t="s">
        <v>61</v>
      </c>
      <c r="F35" s="25">
        <v>43304</v>
      </c>
      <c r="G35" s="25" t="s">
        <v>63</v>
      </c>
      <c r="H35" s="95">
        <v>1025</v>
      </c>
    </row>
    <row r="36" spans="1:9" ht="16.2" thickBot="1" x14ac:dyDescent="0.35">
      <c r="A36" s="22">
        <v>43302</v>
      </c>
      <c r="B36" s="23">
        <v>43312</v>
      </c>
      <c r="C36" s="24" t="s">
        <v>87</v>
      </c>
      <c r="D36" s="40">
        <v>3025</v>
      </c>
      <c r="E36" s="20" t="s">
        <v>61</v>
      </c>
      <c r="F36" s="25">
        <v>43306</v>
      </c>
      <c r="G36" s="25"/>
      <c r="H36" s="95">
        <v>1025</v>
      </c>
    </row>
    <row r="37" spans="1:9" ht="16.5" customHeight="1" thickBot="1" x14ac:dyDescent="0.35">
      <c r="A37" s="22">
        <v>43303</v>
      </c>
      <c r="B37" s="23">
        <v>43318</v>
      </c>
      <c r="C37" s="24" t="s">
        <v>89</v>
      </c>
      <c r="D37" s="35">
        <v>3751</v>
      </c>
      <c r="E37" s="20" t="s">
        <v>66</v>
      </c>
      <c r="F37" s="25">
        <v>43313</v>
      </c>
      <c r="G37" s="25" t="s">
        <v>67</v>
      </c>
      <c r="H37" s="95">
        <v>1630</v>
      </c>
      <c r="I37" t="s">
        <v>68</v>
      </c>
    </row>
    <row r="38" spans="1:9" ht="16.2" thickBot="1" x14ac:dyDescent="0.35">
      <c r="A38" s="22">
        <v>43308</v>
      </c>
      <c r="B38" s="23">
        <v>43318</v>
      </c>
      <c r="C38" s="24" t="s">
        <v>92</v>
      </c>
      <c r="D38" s="38">
        <v>2420</v>
      </c>
      <c r="E38" s="20" t="s">
        <v>66</v>
      </c>
      <c r="F38" s="25">
        <v>43313</v>
      </c>
      <c r="G38" s="25"/>
      <c r="H38" s="95">
        <v>600</v>
      </c>
    </row>
    <row r="39" spans="1:9" ht="16.2" thickBot="1" x14ac:dyDescent="0.35">
      <c r="A39" s="22">
        <v>43308</v>
      </c>
      <c r="B39" s="23">
        <v>43319</v>
      </c>
      <c r="C39" s="24" t="s">
        <v>59</v>
      </c>
      <c r="D39" s="35">
        <v>3630</v>
      </c>
      <c r="E39" s="73" t="s">
        <v>66</v>
      </c>
      <c r="F39" s="25">
        <v>43315</v>
      </c>
      <c r="G39" s="25" t="s">
        <v>65</v>
      </c>
      <c r="H39" s="95">
        <v>1630</v>
      </c>
    </row>
    <row r="40" spans="1:9" ht="16.2" thickBot="1" x14ac:dyDescent="0.35">
      <c r="A40" s="22">
        <v>43309</v>
      </c>
      <c r="B40" s="23">
        <v>43319</v>
      </c>
      <c r="C40" s="24" t="s">
        <v>58</v>
      </c>
      <c r="D40" s="40">
        <v>3025</v>
      </c>
      <c r="E40" s="20" t="s">
        <v>61</v>
      </c>
      <c r="F40" s="25">
        <v>43313</v>
      </c>
      <c r="G40" s="25" t="s">
        <v>55</v>
      </c>
      <c r="H40" s="95">
        <v>1025</v>
      </c>
    </row>
    <row r="41" spans="1:9" ht="16.2" thickBot="1" x14ac:dyDescent="0.35">
      <c r="A41" s="22">
        <v>43308</v>
      </c>
      <c r="B41" s="23">
        <v>43318</v>
      </c>
      <c r="C41" s="24" t="s">
        <v>86</v>
      </c>
      <c r="D41" s="35">
        <v>3751</v>
      </c>
      <c r="E41" s="20" t="s">
        <v>66</v>
      </c>
      <c r="F41" s="25">
        <v>43313</v>
      </c>
      <c r="G41" s="25" t="s">
        <v>67</v>
      </c>
      <c r="H41" s="95">
        <v>1630</v>
      </c>
      <c r="I41" t="s">
        <v>68</v>
      </c>
    </row>
    <row r="42" spans="1:9" ht="29.4" thickBot="1" x14ac:dyDescent="0.35">
      <c r="A42" s="22">
        <v>43309</v>
      </c>
      <c r="B42" s="23">
        <v>43319</v>
      </c>
      <c r="C42" s="24" t="s">
        <v>85</v>
      </c>
      <c r="D42" s="40">
        <v>3025</v>
      </c>
      <c r="E42" s="20" t="s">
        <v>61</v>
      </c>
      <c r="F42" s="25">
        <v>43313</v>
      </c>
      <c r="G42" s="91" t="s">
        <v>60</v>
      </c>
      <c r="H42" s="95">
        <v>1025</v>
      </c>
    </row>
    <row r="43" spans="1:9" s="80" customFormat="1" ht="16.2" thickBot="1" x14ac:dyDescent="0.35">
      <c r="A43" s="74">
        <v>43310</v>
      </c>
      <c r="B43" s="75">
        <v>43320</v>
      </c>
      <c r="C43" s="76" t="s">
        <v>84</v>
      </c>
      <c r="D43" s="81">
        <v>3025</v>
      </c>
      <c r="E43" s="78" t="s">
        <v>61</v>
      </c>
      <c r="F43" s="79">
        <v>43313</v>
      </c>
      <c r="G43" s="79" t="s">
        <v>64</v>
      </c>
      <c r="H43" s="95">
        <v>1025</v>
      </c>
    </row>
    <row r="44" spans="1:9" s="80" customFormat="1" ht="16.2" thickBot="1" x14ac:dyDescent="0.35">
      <c r="A44" s="22">
        <v>43308</v>
      </c>
      <c r="B44" s="75">
        <v>43318</v>
      </c>
      <c r="C44" s="76" t="s">
        <v>96</v>
      </c>
      <c r="D44" s="90">
        <v>2420</v>
      </c>
      <c r="E44" s="78" t="s">
        <v>66</v>
      </c>
      <c r="F44" s="79">
        <v>43313</v>
      </c>
      <c r="G44" s="79"/>
      <c r="H44" s="95">
        <v>600</v>
      </c>
    </row>
    <row r="45" spans="1:9" s="80" customFormat="1" ht="31.8" thickBot="1" x14ac:dyDescent="0.35">
      <c r="A45" s="22">
        <v>43308</v>
      </c>
      <c r="B45" s="75">
        <v>43318</v>
      </c>
      <c r="C45" s="76" t="s">
        <v>77</v>
      </c>
      <c r="D45" s="90">
        <v>2420</v>
      </c>
      <c r="E45" s="78" t="s">
        <v>76</v>
      </c>
      <c r="F45" s="79">
        <v>43313</v>
      </c>
      <c r="G45" s="79"/>
      <c r="H45" s="95">
        <v>600</v>
      </c>
    </row>
    <row r="46" spans="1:9" s="80" customFormat="1" ht="16.2" thickBot="1" x14ac:dyDescent="0.35">
      <c r="A46" s="22">
        <v>43309</v>
      </c>
      <c r="B46" s="75">
        <v>43319</v>
      </c>
      <c r="C46" s="76" t="s">
        <v>72</v>
      </c>
      <c r="D46" s="77">
        <v>2420</v>
      </c>
      <c r="E46" s="78" t="s">
        <v>73</v>
      </c>
      <c r="F46" s="79">
        <v>43315</v>
      </c>
      <c r="G46" s="79"/>
      <c r="H46" s="95">
        <v>600</v>
      </c>
    </row>
    <row r="47" spans="1:9" s="80" customFormat="1" ht="16.2" thickBot="1" x14ac:dyDescent="0.35">
      <c r="A47" s="22">
        <v>43309</v>
      </c>
      <c r="B47" s="75">
        <v>43319</v>
      </c>
      <c r="C47" s="76" t="s">
        <v>97</v>
      </c>
      <c r="D47" s="77">
        <v>3630</v>
      </c>
      <c r="E47" s="78" t="s">
        <v>66</v>
      </c>
      <c r="F47" s="79">
        <v>43315</v>
      </c>
      <c r="G47" s="79" t="s">
        <v>65</v>
      </c>
      <c r="H47" s="95">
        <v>1630</v>
      </c>
    </row>
    <row r="48" spans="1:9" s="66" customFormat="1" ht="16.2" thickBot="1" x14ac:dyDescent="0.35">
      <c r="A48" s="74">
        <v>43310</v>
      </c>
      <c r="B48" s="75">
        <v>43320</v>
      </c>
      <c r="C48" s="76" t="s">
        <v>98</v>
      </c>
      <c r="D48" s="90">
        <v>2420</v>
      </c>
      <c r="E48" s="78" t="s">
        <v>66</v>
      </c>
      <c r="F48" s="79">
        <v>43315</v>
      </c>
      <c r="G48" s="79"/>
      <c r="H48" s="95">
        <v>600</v>
      </c>
    </row>
    <row r="49" spans="1:9" ht="16.2" thickBot="1" x14ac:dyDescent="0.35">
      <c r="A49" s="22">
        <v>43315</v>
      </c>
      <c r="B49" s="23">
        <v>43329</v>
      </c>
      <c r="C49" s="24" t="s">
        <v>99</v>
      </c>
      <c r="D49" s="40">
        <v>3025</v>
      </c>
      <c r="E49" s="20" t="s">
        <v>126</v>
      </c>
      <c r="F49" s="25">
        <v>43325</v>
      </c>
      <c r="G49" s="25" t="s">
        <v>127</v>
      </c>
      <c r="H49" s="95">
        <v>1025</v>
      </c>
    </row>
    <row r="50" spans="1:9" ht="16.2" thickBot="1" x14ac:dyDescent="0.35">
      <c r="A50" s="22">
        <v>43316</v>
      </c>
      <c r="B50" s="23">
        <v>43326</v>
      </c>
      <c r="C50" s="24" t="s">
        <v>100</v>
      </c>
      <c r="D50" s="38">
        <v>2420</v>
      </c>
      <c r="E50" s="20" t="s">
        <v>122</v>
      </c>
      <c r="F50" s="25">
        <v>43320</v>
      </c>
      <c r="G50" s="25"/>
      <c r="H50" s="95">
        <v>600</v>
      </c>
    </row>
    <row r="51" spans="1:9" ht="16.2" thickBot="1" x14ac:dyDescent="0.35">
      <c r="A51" s="22">
        <v>43316</v>
      </c>
      <c r="B51" s="23">
        <v>43326</v>
      </c>
      <c r="C51" s="24" t="s">
        <v>124</v>
      </c>
      <c r="D51" s="38">
        <v>3630</v>
      </c>
      <c r="E51" s="20" t="s">
        <v>122</v>
      </c>
      <c r="F51" s="25">
        <v>43320</v>
      </c>
      <c r="G51" s="25"/>
      <c r="H51" s="101">
        <v>3630</v>
      </c>
      <c r="I51" s="66" t="s">
        <v>121</v>
      </c>
    </row>
    <row r="52" spans="1:9" ht="16.2" thickBot="1" x14ac:dyDescent="0.35">
      <c r="A52" s="22">
        <v>43315</v>
      </c>
      <c r="B52" s="23">
        <v>43329</v>
      </c>
      <c r="C52" s="24" t="s">
        <v>101</v>
      </c>
      <c r="D52" s="40">
        <v>3025</v>
      </c>
      <c r="E52" s="20" t="s">
        <v>126</v>
      </c>
      <c r="F52" s="25">
        <v>43325</v>
      </c>
      <c r="G52" s="25" t="s">
        <v>127</v>
      </c>
      <c r="H52" s="95">
        <v>1025</v>
      </c>
    </row>
    <row r="53" spans="1:9" ht="16.2" thickBot="1" x14ac:dyDescent="0.35">
      <c r="A53" s="22">
        <v>43316</v>
      </c>
      <c r="B53" s="23">
        <v>43353</v>
      </c>
      <c r="C53" s="24" t="s">
        <v>102</v>
      </c>
      <c r="D53" s="35">
        <v>3630</v>
      </c>
      <c r="E53" s="20" t="s">
        <v>118</v>
      </c>
      <c r="F53" s="25">
        <v>43346</v>
      </c>
      <c r="G53" s="25" t="s">
        <v>119</v>
      </c>
      <c r="H53" s="95">
        <v>1630</v>
      </c>
    </row>
    <row r="54" spans="1:9" ht="16.2" thickBot="1" x14ac:dyDescent="0.35">
      <c r="A54" s="22">
        <v>43315</v>
      </c>
      <c r="B54" s="75">
        <v>43353</v>
      </c>
      <c r="C54" s="24" t="s">
        <v>103</v>
      </c>
      <c r="D54" s="35">
        <v>3630</v>
      </c>
      <c r="E54" s="20" t="s">
        <v>118</v>
      </c>
      <c r="F54" s="25">
        <v>43346</v>
      </c>
      <c r="G54" s="25" t="s">
        <v>119</v>
      </c>
      <c r="H54" s="95">
        <v>1630</v>
      </c>
    </row>
    <row r="55" spans="1:9" ht="16.2" thickBot="1" x14ac:dyDescent="0.35">
      <c r="A55" s="22">
        <v>43317</v>
      </c>
      <c r="B55" s="23">
        <v>43329</v>
      </c>
      <c r="C55" s="24" t="s">
        <v>104</v>
      </c>
      <c r="D55" s="40">
        <v>3025</v>
      </c>
      <c r="E55" s="20" t="s">
        <v>126</v>
      </c>
      <c r="F55" s="25">
        <v>43325</v>
      </c>
      <c r="G55" s="25"/>
      <c r="H55" s="95">
        <v>1025</v>
      </c>
    </row>
    <row r="56" spans="1:9" ht="16.2" thickBot="1" x14ac:dyDescent="0.35">
      <c r="A56" s="22">
        <v>43322</v>
      </c>
      <c r="B56" s="23">
        <v>43335</v>
      </c>
      <c r="C56" s="24" t="s">
        <v>129</v>
      </c>
      <c r="D56" s="40">
        <v>3025</v>
      </c>
      <c r="E56" s="20" t="s">
        <v>128</v>
      </c>
      <c r="F56" s="25">
        <v>43332</v>
      </c>
      <c r="G56" s="25"/>
      <c r="H56" s="95">
        <v>1025</v>
      </c>
    </row>
    <row r="57" spans="1:9" ht="16.2" thickBot="1" x14ac:dyDescent="0.35">
      <c r="A57" s="22">
        <v>43323</v>
      </c>
      <c r="B57" s="23">
        <v>43335</v>
      </c>
      <c r="C57" s="24" t="s">
        <v>130</v>
      </c>
      <c r="D57" s="40">
        <v>3025</v>
      </c>
      <c r="E57" s="20" t="s">
        <v>128</v>
      </c>
      <c r="F57" s="25">
        <v>43332</v>
      </c>
      <c r="G57" s="25"/>
      <c r="H57" s="95">
        <v>1025</v>
      </c>
    </row>
    <row r="58" spans="1:9" ht="16.2" thickBot="1" x14ac:dyDescent="0.35">
      <c r="A58" s="22">
        <v>43324</v>
      </c>
      <c r="B58" s="23">
        <v>43353</v>
      </c>
      <c r="C58" s="24" t="s">
        <v>131</v>
      </c>
      <c r="D58" s="35">
        <v>3630</v>
      </c>
      <c r="E58" s="20" t="s">
        <v>118</v>
      </c>
      <c r="F58" s="79">
        <v>43346</v>
      </c>
      <c r="G58" s="79" t="s">
        <v>119</v>
      </c>
      <c r="H58" s="95">
        <v>1630</v>
      </c>
    </row>
    <row r="59" spans="1:9" ht="16.2" thickBot="1" x14ac:dyDescent="0.35">
      <c r="A59" s="22">
        <v>43322</v>
      </c>
      <c r="B59" s="23">
        <v>43335</v>
      </c>
      <c r="C59" s="23" t="s">
        <v>105</v>
      </c>
      <c r="D59" s="40">
        <v>3025</v>
      </c>
      <c r="E59" s="20" t="s">
        <v>128</v>
      </c>
      <c r="F59" s="25">
        <v>43332</v>
      </c>
      <c r="G59" s="25"/>
      <c r="H59" s="95">
        <v>1025</v>
      </c>
    </row>
    <row r="60" spans="1:9" ht="16.2" thickBot="1" x14ac:dyDescent="0.35">
      <c r="A60" s="22">
        <v>43323</v>
      </c>
      <c r="B60" s="23">
        <v>43353</v>
      </c>
      <c r="C60" s="24" t="s">
        <v>106</v>
      </c>
      <c r="D60" s="38">
        <v>2420</v>
      </c>
      <c r="E60" s="20" t="s">
        <v>122</v>
      </c>
      <c r="F60" s="25">
        <v>43346</v>
      </c>
      <c r="G60" s="25" t="s">
        <v>123</v>
      </c>
      <c r="H60" s="95">
        <v>600</v>
      </c>
    </row>
    <row r="61" spans="1:9" ht="16.2" thickBot="1" x14ac:dyDescent="0.35">
      <c r="A61" s="22">
        <v>43329</v>
      </c>
      <c r="B61" s="23">
        <v>43339</v>
      </c>
      <c r="C61" s="24" t="s">
        <v>107</v>
      </c>
      <c r="D61" s="40">
        <v>3025</v>
      </c>
      <c r="E61" s="20" t="s">
        <v>138</v>
      </c>
      <c r="F61" s="25">
        <v>43334</v>
      </c>
      <c r="G61" s="25" t="s">
        <v>139</v>
      </c>
      <c r="H61" s="95">
        <v>1025</v>
      </c>
    </row>
    <row r="62" spans="1:9" ht="16.2" thickBot="1" x14ac:dyDescent="0.35">
      <c r="A62" s="22">
        <v>43329</v>
      </c>
      <c r="B62" s="23">
        <v>43353</v>
      </c>
      <c r="C62" s="24" t="s">
        <v>132</v>
      </c>
      <c r="D62" s="35">
        <v>3630</v>
      </c>
      <c r="E62" s="20" t="s">
        <v>118</v>
      </c>
      <c r="F62" s="25">
        <v>43346</v>
      </c>
      <c r="G62" s="25" t="s">
        <v>119</v>
      </c>
      <c r="H62" s="95">
        <v>1630</v>
      </c>
    </row>
    <row r="63" spans="1:9" ht="16.2" thickBot="1" x14ac:dyDescent="0.35">
      <c r="A63" s="22">
        <v>43329</v>
      </c>
      <c r="B63" s="23">
        <v>43349</v>
      </c>
      <c r="C63" s="24" t="s">
        <v>133</v>
      </c>
      <c r="D63" s="40">
        <v>3025</v>
      </c>
      <c r="E63" s="20" t="s">
        <v>146</v>
      </c>
      <c r="F63" s="25">
        <v>43343</v>
      </c>
      <c r="G63" s="25"/>
      <c r="H63" s="95">
        <v>1025</v>
      </c>
    </row>
    <row r="64" spans="1:9" ht="16.2" thickBot="1" x14ac:dyDescent="0.35">
      <c r="A64" s="22">
        <v>43330</v>
      </c>
      <c r="B64" s="23">
        <v>43339</v>
      </c>
      <c r="C64" s="24" t="s">
        <v>134</v>
      </c>
      <c r="D64" s="40">
        <v>3025</v>
      </c>
      <c r="E64" s="20" t="s">
        <v>138</v>
      </c>
      <c r="F64" s="25">
        <v>43334</v>
      </c>
      <c r="G64" s="25" t="s">
        <v>140</v>
      </c>
      <c r="H64" s="95">
        <v>1025</v>
      </c>
    </row>
    <row r="65" spans="1:9" ht="31.8" thickBot="1" x14ac:dyDescent="0.35">
      <c r="A65" s="22">
        <v>43330</v>
      </c>
      <c r="B65" s="23">
        <v>43340</v>
      </c>
      <c r="C65" s="24" t="s">
        <v>135</v>
      </c>
      <c r="D65" s="38">
        <v>2420</v>
      </c>
      <c r="E65" s="20" t="s">
        <v>122</v>
      </c>
      <c r="F65" s="25">
        <v>43333</v>
      </c>
      <c r="G65" s="25"/>
      <c r="H65" s="101">
        <v>2420</v>
      </c>
      <c r="I65" s="66" t="s">
        <v>121</v>
      </c>
    </row>
    <row r="66" spans="1:9" ht="16.2" thickBot="1" x14ac:dyDescent="0.35">
      <c r="A66" s="22">
        <v>43329</v>
      </c>
      <c r="B66" s="23">
        <v>43339</v>
      </c>
      <c r="C66" s="24" t="s">
        <v>108</v>
      </c>
      <c r="D66" s="40">
        <v>3025</v>
      </c>
      <c r="E66" s="20" t="s">
        <v>138</v>
      </c>
      <c r="F66" s="25">
        <v>43334</v>
      </c>
      <c r="G66" s="25"/>
      <c r="H66" s="95">
        <v>1025</v>
      </c>
    </row>
    <row r="67" spans="1:9" ht="16.2" thickBot="1" x14ac:dyDescent="0.35">
      <c r="A67" s="22">
        <v>43330</v>
      </c>
      <c r="B67" s="23">
        <v>43349</v>
      </c>
      <c r="C67" s="24" t="s">
        <v>109</v>
      </c>
      <c r="D67" s="40">
        <v>3025</v>
      </c>
      <c r="E67" s="20" t="s">
        <v>146</v>
      </c>
      <c r="F67" s="25">
        <v>43343</v>
      </c>
      <c r="G67" s="25"/>
      <c r="H67" s="95">
        <v>1025</v>
      </c>
    </row>
    <row r="68" spans="1:9" ht="16.2" thickBot="1" x14ac:dyDescent="0.35">
      <c r="A68" s="22">
        <v>43329</v>
      </c>
      <c r="B68" s="23">
        <v>43344</v>
      </c>
      <c r="C68" s="24" t="s">
        <v>143</v>
      </c>
      <c r="D68" s="102">
        <v>2420</v>
      </c>
      <c r="E68" s="20" t="s">
        <v>144</v>
      </c>
      <c r="F68" s="25">
        <v>43340</v>
      </c>
      <c r="G68" s="25"/>
      <c r="H68" s="101">
        <v>2420</v>
      </c>
      <c r="I68" s="66" t="s">
        <v>142</v>
      </c>
    </row>
    <row r="69" spans="1:9" ht="16.2" thickBot="1" x14ac:dyDescent="0.35">
      <c r="A69" s="22">
        <v>43330</v>
      </c>
      <c r="B69" s="23">
        <v>43340</v>
      </c>
      <c r="C69" s="24" t="s">
        <v>110</v>
      </c>
      <c r="D69" s="35">
        <v>3025</v>
      </c>
      <c r="E69" s="20" t="s">
        <v>118</v>
      </c>
      <c r="F69" s="25">
        <v>43334</v>
      </c>
      <c r="G69" s="25"/>
      <c r="H69" s="95">
        <v>1025</v>
      </c>
    </row>
    <row r="70" spans="1:9" ht="16.2" thickBot="1" x14ac:dyDescent="0.35">
      <c r="A70" s="22">
        <v>43336</v>
      </c>
      <c r="B70" s="23">
        <v>43351</v>
      </c>
      <c r="C70" s="24" t="s">
        <v>148</v>
      </c>
      <c r="D70" s="104">
        <v>1815</v>
      </c>
      <c r="E70" s="20" t="s">
        <v>149</v>
      </c>
      <c r="F70" s="25">
        <v>43346</v>
      </c>
      <c r="G70" s="25"/>
      <c r="H70" s="101">
        <v>1815</v>
      </c>
      <c r="I70" s="66" t="s">
        <v>150</v>
      </c>
    </row>
    <row r="71" spans="1:9" ht="15.6" customHeight="1" thickBot="1" x14ac:dyDescent="0.35">
      <c r="A71" s="22">
        <v>43336</v>
      </c>
      <c r="B71" s="23">
        <v>43346</v>
      </c>
      <c r="C71" s="106" t="s">
        <v>111</v>
      </c>
      <c r="D71" s="35">
        <v>2420</v>
      </c>
      <c r="E71" s="20" t="s">
        <v>118</v>
      </c>
      <c r="F71" s="25">
        <v>43342</v>
      </c>
      <c r="G71" s="25"/>
      <c r="H71" s="101">
        <v>2420</v>
      </c>
      <c r="I71" s="66" t="s">
        <v>121</v>
      </c>
    </row>
    <row r="72" spans="1:9" ht="16.2" thickBot="1" x14ac:dyDescent="0.35">
      <c r="A72" s="22">
        <v>43337</v>
      </c>
      <c r="B72" s="23">
        <v>43349</v>
      </c>
      <c r="C72" s="106" t="s">
        <v>112</v>
      </c>
      <c r="D72" s="40">
        <v>3025</v>
      </c>
      <c r="E72" s="20" t="s">
        <v>146</v>
      </c>
      <c r="F72" s="25">
        <v>43343</v>
      </c>
      <c r="G72" s="25" t="s">
        <v>147</v>
      </c>
      <c r="H72" s="95">
        <v>1025</v>
      </c>
    </row>
    <row r="73" spans="1:9" ht="16.2" thickBot="1" x14ac:dyDescent="0.35">
      <c r="A73" s="22">
        <v>43336</v>
      </c>
      <c r="B73" s="23">
        <v>43349</v>
      </c>
      <c r="C73" s="24" t="s">
        <v>113</v>
      </c>
      <c r="D73" s="40">
        <v>3025</v>
      </c>
      <c r="E73" s="20" t="s">
        <v>146</v>
      </c>
      <c r="F73" s="25">
        <v>43343</v>
      </c>
      <c r="G73" s="25" t="s">
        <v>147</v>
      </c>
      <c r="H73" s="95">
        <v>1025</v>
      </c>
    </row>
    <row r="74" spans="1:9" ht="16.2" thickBot="1" x14ac:dyDescent="0.35">
      <c r="A74" s="22">
        <v>43337</v>
      </c>
      <c r="B74" s="23">
        <v>43347</v>
      </c>
      <c r="C74" s="24" t="s">
        <v>136</v>
      </c>
      <c r="D74" s="35">
        <v>3630</v>
      </c>
      <c r="E74" s="20" t="s">
        <v>137</v>
      </c>
      <c r="F74" s="25">
        <v>43343</v>
      </c>
      <c r="G74" s="25"/>
      <c r="H74" s="105">
        <v>1630</v>
      </c>
    </row>
    <row r="75" spans="1:9" ht="31.8" thickBot="1" x14ac:dyDescent="0.35">
      <c r="A75" s="22">
        <v>43337</v>
      </c>
      <c r="B75" s="23">
        <v>43347</v>
      </c>
      <c r="C75" s="24" t="s">
        <v>114</v>
      </c>
      <c r="D75" s="38">
        <v>2420</v>
      </c>
      <c r="E75" s="20" t="s">
        <v>122</v>
      </c>
      <c r="F75" s="25">
        <v>43340</v>
      </c>
      <c r="G75" s="25"/>
      <c r="H75" s="95">
        <v>600</v>
      </c>
    </row>
    <row r="76" spans="1:9" ht="16.2" thickBot="1" x14ac:dyDescent="0.35">
      <c r="A76" s="34">
        <v>43343</v>
      </c>
      <c r="B76" s="33">
        <v>43353</v>
      </c>
      <c r="C76" s="53" t="s">
        <v>115</v>
      </c>
      <c r="D76" s="100">
        <v>3630</v>
      </c>
      <c r="E76" s="30" t="s">
        <v>118</v>
      </c>
      <c r="F76" s="47">
        <v>43346</v>
      </c>
      <c r="G76" s="47" t="s">
        <v>119</v>
      </c>
      <c r="H76" s="95">
        <v>1630</v>
      </c>
    </row>
    <row r="77" spans="1:9" ht="16.2" thickBot="1" x14ac:dyDescent="0.35">
      <c r="A77" s="34">
        <v>43343</v>
      </c>
      <c r="B77" s="97">
        <v>43353</v>
      </c>
      <c r="C77" s="24" t="s">
        <v>120</v>
      </c>
      <c r="D77" s="35">
        <v>3630</v>
      </c>
      <c r="E77" s="98" t="s">
        <v>118</v>
      </c>
      <c r="F77" s="46">
        <v>43346</v>
      </c>
      <c r="G77" s="46"/>
      <c r="H77" s="101">
        <v>3630</v>
      </c>
      <c r="I77" s="66" t="s">
        <v>125</v>
      </c>
    </row>
    <row r="78" spans="1:9" ht="16.2" thickBot="1" x14ac:dyDescent="0.35">
      <c r="A78" s="17">
        <v>43343</v>
      </c>
      <c r="B78" s="18">
        <v>43353</v>
      </c>
      <c r="C78" s="24" t="s">
        <v>116</v>
      </c>
      <c r="D78" s="99">
        <v>2420</v>
      </c>
      <c r="E78" s="21" t="s">
        <v>122</v>
      </c>
      <c r="F78" s="48">
        <v>43346</v>
      </c>
      <c r="G78" s="48" t="s">
        <v>123</v>
      </c>
      <c r="H78" s="95">
        <v>600</v>
      </c>
    </row>
    <row r="79" spans="1:9" ht="16.2" thickBot="1" x14ac:dyDescent="0.35">
      <c r="A79" s="34">
        <v>43344</v>
      </c>
      <c r="B79" s="33">
        <v>43354</v>
      </c>
      <c r="C79" s="41" t="s">
        <v>117</v>
      </c>
      <c r="D79" s="96">
        <v>3025</v>
      </c>
      <c r="E79" s="31" t="s">
        <v>153</v>
      </c>
      <c r="F79" s="25">
        <v>43348</v>
      </c>
      <c r="G79" s="25"/>
      <c r="H79" s="95">
        <v>1025</v>
      </c>
    </row>
    <row r="80" spans="1:9" ht="16.2" thickBot="1" x14ac:dyDescent="0.35">
      <c r="A80" s="34"/>
      <c r="B80" s="33"/>
      <c r="C80" s="41"/>
      <c r="D80" s="64"/>
      <c r="E80" s="42"/>
      <c r="F80" s="46"/>
      <c r="G80" s="46"/>
      <c r="H80" s="63"/>
    </row>
    <row r="81" spans="1:10" ht="16.2" thickBot="1" x14ac:dyDescent="0.35">
      <c r="A81" s="17"/>
      <c r="B81" s="18"/>
      <c r="C81" s="19"/>
      <c r="D81" s="63"/>
      <c r="E81" s="32"/>
      <c r="F81" s="48"/>
      <c r="G81" s="48"/>
      <c r="H81" s="63"/>
    </row>
    <row r="82" spans="1:10" ht="16.2" thickBot="1" x14ac:dyDescent="0.35">
      <c r="A82" s="17"/>
      <c r="B82" s="18"/>
      <c r="C82" s="19"/>
      <c r="D82" s="63"/>
      <c r="E82" s="32"/>
      <c r="F82" s="48"/>
      <c r="G82" s="48"/>
      <c r="H82" s="63"/>
    </row>
    <row r="83" spans="1:10" ht="16.2" thickBot="1" x14ac:dyDescent="0.35">
      <c r="A83" s="52"/>
      <c r="B83" s="51"/>
      <c r="C83" s="53"/>
      <c r="D83" s="65"/>
      <c r="E83" s="21"/>
      <c r="F83" s="48"/>
      <c r="G83" s="48"/>
      <c r="H83" s="63"/>
    </row>
    <row r="84" spans="1:10" ht="17.399999999999999" thickBot="1" x14ac:dyDescent="0.35">
      <c r="A84" s="121" t="s">
        <v>5</v>
      </c>
      <c r="B84" s="122"/>
      <c r="C84" s="123"/>
      <c r="D84" s="3">
        <f>SUM(D7:D83)</f>
        <v>221309</v>
      </c>
      <c r="H84" s="85">
        <f>SUM(H7:H83)</f>
        <v>89590</v>
      </c>
    </row>
    <row r="85" spans="1:10" x14ac:dyDescent="0.3">
      <c r="A85" s="4"/>
      <c r="B85" s="4"/>
      <c r="C85" s="4"/>
      <c r="D85" s="4"/>
    </row>
    <row r="86" spans="1:10" x14ac:dyDescent="0.3">
      <c r="A86" s="6"/>
      <c r="B86" s="6"/>
      <c r="C86" s="6"/>
      <c r="D86" s="6"/>
    </row>
    <row r="87" spans="1:10" x14ac:dyDescent="0.3">
      <c r="A87" s="6"/>
      <c r="B87" s="6"/>
      <c r="C87" s="6"/>
      <c r="D87" s="6"/>
    </row>
    <row r="88" spans="1:10" ht="24" customHeight="1" x14ac:dyDescent="0.3">
      <c r="D88" s="5"/>
    </row>
    <row r="89" spans="1:10" ht="23.4" x14ac:dyDescent="0.45">
      <c r="A89" s="49" t="s">
        <v>6</v>
      </c>
      <c r="D89" s="131" t="s">
        <v>38</v>
      </c>
      <c r="E89" s="132"/>
      <c r="F89" s="132"/>
      <c r="G89" s="132"/>
      <c r="H89" s="132"/>
      <c r="I89" s="58"/>
    </row>
    <row r="90" spans="1:10" ht="15.6" x14ac:dyDescent="0.3">
      <c r="A90" s="1"/>
      <c r="D90" s="54"/>
      <c r="E90" s="130">
        <v>2017</v>
      </c>
      <c r="F90" s="130"/>
      <c r="G90" s="130">
        <v>2018</v>
      </c>
      <c r="H90" s="130"/>
      <c r="I90" s="130">
        <v>2016</v>
      </c>
      <c r="J90" s="130"/>
    </row>
    <row r="91" spans="1:10" ht="15.6" x14ac:dyDescent="0.3">
      <c r="A91" s="2" t="s">
        <v>16</v>
      </c>
      <c r="B91" s="5">
        <f>D84</f>
        <v>221309</v>
      </c>
      <c r="D91" s="55" t="s">
        <v>18</v>
      </c>
      <c r="E91" s="117">
        <v>184404</v>
      </c>
      <c r="F91" s="118"/>
      <c r="G91" s="117">
        <f>D84</f>
        <v>221309</v>
      </c>
      <c r="H91" s="118"/>
      <c r="I91" s="117">
        <v>126687</v>
      </c>
      <c r="J91" s="118"/>
    </row>
    <row r="92" spans="1:10" ht="15.6" x14ac:dyDescent="0.3">
      <c r="A92" s="2" t="s">
        <v>36</v>
      </c>
      <c r="B92" s="5">
        <v>19561</v>
      </c>
      <c r="D92" s="55" t="s">
        <v>39</v>
      </c>
      <c r="E92" s="117">
        <v>21103</v>
      </c>
      <c r="F92" s="118"/>
      <c r="G92" s="117">
        <v>19561</v>
      </c>
      <c r="H92" s="118"/>
      <c r="I92" s="117">
        <v>21419</v>
      </c>
      <c r="J92" s="118"/>
    </row>
    <row r="93" spans="1:10" ht="15.6" x14ac:dyDescent="0.3">
      <c r="A93" s="2"/>
      <c r="B93" s="5"/>
      <c r="D93" s="55" t="s">
        <v>19</v>
      </c>
      <c r="E93" s="117"/>
      <c r="F93" s="118"/>
      <c r="G93" s="117"/>
      <c r="H93" s="118"/>
      <c r="I93" s="117">
        <v>2879</v>
      </c>
      <c r="J93" s="118"/>
    </row>
    <row r="94" spans="1:10" ht="15.6" x14ac:dyDescent="0.3">
      <c r="A94" s="2"/>
      <c r="B94" s="5"/>
      <c r="D94" s="55" t="s">
        <v>20</v>
      </c>
      <c r="E94" s="117">
        <v>306</v>
      </c>
      <c r="F94" s="118"/>
      <c r="G94" s="117">
        <f>Poštovné!D46</f>
        <v>159</v>
      </c>
      <c r="H94" s="118"/>
      <c r="I94" s="118">
        <v>415</v>
      </c>
      <c r="J94" s="118"/>
    </row>
    <row r="95" spans="1:10" ht="15.6" x14ac:dyDescent="0.3">
      <c r="A95" s="2"/>
      <c r="B95" s="5"/>
      <c r="D95" s="56" t="s">
        <v>21</v>
      </c>
      <c r="E95" s="111">
        <v>60000</v>
      </c>
      <c r="F95" s="112"/>
      <c r="G95" s="111">
        <v>60000</v>
      </c>
      <c r="H95" s="112"/>
      <c r="I95" s="111">
        <v>40000</v>
      </c>
      <c r="J95" s="112"/>
    </row>
    <row r="96" spans="1:10" ht="16.2" thickBot="1" x14ac:dyDescent="0.35">
      <c r="A96" s="2"/>
      <c r="B96" s="5"/>
      <c r="D96" s="56" t="s">
        <v>22</v>
      </c>
      <c r="E96" s="113">
        <v>50470</v>
      </c>
      <c r="F96" s="114"/>
      <c r="G96" s="113">
        <f>H84</f>
        <v>89590</v>
      </c>
      <c r="H96" s="114"/>
      <c r="I96" s="111">
        <v>37155</v>
      </c>
      <c r="J96" s="112"/>
    </row>
    <row r="97" spans="1:10" ht="31.8" thickBot="1" x14ac:dyDescent="0.35">
      <c r="A97" s="7" t="s">
        <v>17</v>
      </c>
      <c r="B97" s="83">
        <f>SUM(B91+Poštovné!D46+B92+B93)</f>
        <v>241029</v>
      </c>
      <c r="C97" s="8"/>
      <c r="D97" s="57" t="s">
        <v>23</v>
      </c>
      <c r="E97" s="115">
        <v>95343</v>
      </c>
      <c r="F97" s="116"/>
      <c r="G97" s="115">
        <f>SUM(G91:H94)-(G95+G96)</f>
        <v>91439</v>
      </c>
      <c r="H97" s="116"/>
      <c r="I97" s="109">
        <v>74245</v>
      </c>
      <c r="J97" s="110"/>
    </row>
    <row r="98" spans="1:10" ht="15.6" x14ac:dyDescent="0.3">
      <c r="A98" s="2" t="s">
        <v>80</v>
      </c>
      <c r="B98" s="5">
        <f>H84</f>
        <v>89590</v>
      </c>
      <c r="D98" s="60"/>
      <c r="E98" s="61"/>
      <c r="F98" s="62"/>
      <c r="G98" s="119"/>
      <c r="H98" s="120"/>
      <c r="I98" s="59"/>
    </row>
    <row r="99" spans="1:10" ht="15.6" x14ac:dyDescent="0.3">
      <c r="A99" s="2" t="s">
        <v>15</v>
      </c>
      <c r="B99" s="5">
        <v>60000</v>
      </c>
    </row>
    <row r="100" spans="1:10" ht="15.6" x14ac:dyDescent="0.3">
      <c r="A100" s="50" t="s">
        <v>6</v>
      </c>
      <c r="B100" s="82">
        <f>B97-(B98+B99)</f>
        <v>91439</v>
      </c>
    </row>
    <row r="101" spans="1:10" ht="15.6" x14ac:dyDescent="0.3">
      <c r="A101" s="2"/>
    </row>
    <row r="102" spans="1:10" ht="15.6" x14ac:dyDescent="0.3">
      <c r="A102" s="1"/>
    </row>
    <row r="103" spans="1:10" ht="15.6" x14ac:dyDescent="0.3">
      <c r="A103" s="1"/>
    </row>
  </sheetData>
  <mergeCells count="35">
    <mergeCell ref="I97:J97"/>
    <mergeCell ref="I95:J95"/>
    <mergeCell ref="I96:J96"/>
    <mergeCell ref="E93:F93"/>
    <mergeCell ref="E94:F94"/>
    <mergeCell ref="I90:J90"/>
    <mergeCell ref="I91:J91"/>
    <mergeCell ref="I92:J92"/>
    <mergeCell ref="I93:J93"/>
    <mergeCell ref="I94:J94"/>
    <mergeCell ref="G98:H98"/>
    <mergeCell ref="A84:C84"/>
    <mergeCell ref="F5:F6"/>
    <mergeCell ref="E5:E6"/>
    <mergeCell ref="A1:D2"/>
    <mergeCell ref="A5:A6"/>
    <mergeCell ref="B5:B6"/>
    <mergeCell ref="C5:C6"/>
    <mergeCell ref="E90:F90"/>
    <mergeCell ref="D89:H89"/>
    <mergeCell ref="G90:H90"/>
    <mergeCell ref="G91:H91"/>
    <mergeCell ref="G5:G6"/>
    <mergeCell ref="G95:H95"/>
    <mergeCell ref="G96:H96"/>
    <mergeCell ref="G97:H97"/>
    <mergeCell ref="G92:H92"/>
    <mergeCell ref="G93:H93"/>
    <mergeCell ref="G94:H94"/>
    <mergeCell ref="H5:H6"/>
    <mergeCell ref="E91:F91"/>
    <mergeCell ref="E95:F95"/>
    <mergeCell ref="E96:F96"/>
    <mergeCell ref="E97:F97"/>
    <mergeCell ref="E92:F92"/>
  </mergeCells>
  <pageMargins left="0.39370078740157483" right="0.39370078740157483" top="0.39370078740157483" bottom="0.39370078740157483" header="0.11811023622047245" footer="0.11811023622047245"/>
  <pageSetup paperSize="9"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8"/>
  <sheetViews>
    <sheetView topLeftCell="A37" workbookViewId="0">
      <selection activeCell="I11" sqref="I11"/>
    </sheetView>
  </sheetViews>
  <sheetFormatPr defaultRowHeight="14.4" x14ac:dyDescent="0.3"/>
  <cols>
    <col min="1" max="1" width="11.6640625" customWidth="1"/>
    <col min="2" max="2" width="42.77734375" customWidth="1"/>
    <col min="3" max="3" width="20.33203125" customWidth="1"/>
    <col min="4" max="4" width="18.88671875" customWidth="1"/>
  </cols>
  <sheetData>
    <row r="1" spans="1:4" ht="15" customHeight="1" x14ac:dyDescent="0.3">
      <c r="A1" s="126" t="s">
        <v>37</v>
      </c>
      <c r="B1" s="126"/>
      <c r="C1" s="126"/>
      <c r="D1" s="126"/>
    </row>
    <row r="2" spans="1:4" x14ac:dyDescent="0.3">
      <c r="A2" s="126"/>
      <c r="B2" s="126"/>
      <c r="C2" s="126"/>
      <c r="D2" s="126"/>
    </row>
    <row r="3" spans="1:4" x14ac:dyDescent="0.3">
      <c r="A3" s="43"/>
      <c r="B3" s="43"/>
      <c r="C3" s="43"/>
      <c r="D3" s="43"/>
    </row>
    <row r="4" spans="1:4" ht="15.75" customHeight="1" x14ac:dyDescent="0.3">
      <c r="A4" s="133" t="s">
        <v>7</v>
      </c>
      <c r="B4" s="133" t="s">
        <v>8</v>
      </c>
      <c r="C4" s="133" t="s">
        <v>9</v>
      </c>
      <c r="D4" s="44" t="s">
        <v>3</v>
      </c>
    </row>
    <row r="5" spans="1:4" ht="21" customHeight="1" x14ac:dyDescent="0.3">
      <c r="A5" s="133"/>
      <c r="B5" s="133"/>
      <c r="C5" s="133"/>
      <c r="D5" s="44" t="s">
        <v>4</v>
      </c>
    </row>
    <row r="6" spans="1:4" ht="15.6" x14ac:dyDescent="0.3">
      <c r="A6" s="9">
        <v>43297</v>
      </c>
      <c r="B6" s="10" t="s">
        <v>78</v>
      </c>
      <c r="C6" s="10" t="s">
        <v>79</v>
      </c>
      <c r="D6" s="11">
        <v>22</v>
      </c>
    </row>
    <row r="7" spans="1:4" ht="15.6" x14ac:dyDescent="0.3">
      <c r="A7" s="9">
        <v>43304</v>
      </c>
      <c r="B7" s="10" t="s">
        <v>83</v>
      </c>
      <c r="C7" s="10" t="s">
        <v>79</v>
      </c>
      <c r="D7" s="11">
        <v>22</v>
      </c>
    </row>
    <row r="8" spans="1:4" ht="15.6" x14ac:dyDescent="0.3">
      <c r="A8" s="9">
        <v>43332</v>
      </c>
      <c r="B8" s="10" t="s">
        <v>141</v>
      </c>
      <c r="C8" s="10" t="s">
        <v>79</v>
      </c>
      <c r="D8" s="11">
        <v>22</v>
      </c>
    </row>
    <row r="9" spans="1:4" ht="15.6" x14ac:dyDescent="0.3">
      <c r="A9" s="9">
        <v>43340</v>
      </c>
      <c r="B9" s="10" t="s">
        <v>152</v>
      </c>
      <c r="C9" s="10" t="s">
        <v>79</v>
      </c>
      <c r="D9" s="11">
        <v>22</v>
      </c>
    </row>
    <row r="10" spans="1:4" ht="15.6" x14ac:dyDescent="0.3">
      <c r="A10" s="9">
        <v>43347</v>
      </c>
      <c r="B10" s="10" t="s">
        <v>154</v>
      </c>
      <c r="C10" s="10" t="s">
        <v>79</v>
      </c>
      <c r="D10" s="135">
        <v>48</v>
      </c>
    </row>
    <row r="11" spans="1:4" ht="15.6" x14ac:dyDescent="0.3">
      <c r="A11" s="9">
        <v>43347</v>
      </c>
      <c r="B11" s="10" t="s">
        <v>155</v>
      </c>
      <c r="C11" s="10" t="s">
        <v>79</v>
      </c>
      <c r="D11" s="136"/>
    </row>
    <row r="12" spans="1:4" ht="15.6" x14ac:dyDescent="0.3">
      <c r="A12" s="9">
        <v>43347</v>
      </c>
      <c r="B12" s="10" t="s">
        <v>156</v>
      </c>
      <c r="C12" s="10" t="s">
        <v>79</v>
      </c>
      <c r="D12" s="137"/>
    </row>
    <row r="13" spans="1:4" ht="15.6" x14ac:dyDescent="0.3">
      <c r="A13" s="9">
        <v>43350</v>
      </c>
      <c r="B13" s="10" t="s">
        <v>157</v>
      </c>
      <c r="C13" s="10" t="s">
        <v>79</v>
      </c>
      <c r="D13" s="11">
        <v>23</v>
      </c>
    </row>
    <row r="14" spans="1:4" ht="15.6" x14ac:dyDescent="0.3">
      <c r="A14" s="9"/>
      <c r="B14" s="10"/>
      <c r="C14" s="10"/>
      <c r="D14" s="11"/>
    </row>
    <row r="15" spans="1:4" ht="15.6" x14ac:dyDescent="0.3">
      <c r="A15" s="9"/>
      <c r="B15" s="10"/>
      <c r="C15" s="10"/>
      <c r="D15" s="11"/>
    </row>
    <row r="16" spans="1:4" ht="15.6" x14ac:dyDescent="0.3">
      <c r="A16" s="9"/>
      <c r="B16" s="10"/>
      <c r="C16" s="10"/>
      <c r="D16" s="11"/>
    </row>
    <row r="17" spans="1:4" ht="15.6" x14ac:dyDescent="0.3">
      <c r="A17" s="9"/>
      <c r="B17" s="10"/>
      <c r="C17" s="10"/>
      <c r="D17" s="11"/>
    </row>
    <row r="18" spans="1:4" ht="15.6" x14ac:dyDescent="0.3">
      <c r="A18" s="12"/>
      <c r="B18" s="10"/>
      <c r="C18" s="10"/>
      <c r="D18" s="11"/>
    </row>
    <row r="19" spans="1:4" ht="15.6" x14ac:dyDescent="0.3">
      <c r="A19" s="9"/>
      <c r="B19" s="10"/>
      <c r="C19" s="10"/>
      <c r="D19" s="11"/>
    </row>
    <row r="20" spans="1:4" ht="15.6" x14ac:dyDescent="0.3">
      <c r="A20" s="9"/>
      <c r="B20" s="10"/>
      <c r="C20" s="10"/>
      <c r="D20" s="11"/>
    </row>
    <row r="21" spans="1:4" ht="15.6" x14ac:dyDescent="0.3">
      <c r="A21" s="9"/>
      <c r="B21" s="10"/>
      <c r="C21" s="10"/>
      <c r="D21" s="11"/>
    </row>
    <row r="22" spans="1:4" ht="15.6" x14ac:dyDescent="0.3">
      <c r="A22" s="9"/>
      <c r="B22" s="10"/>
      <c r="C22" s="10"/>
      <c r="D22" s="11"/>
    </row>
    <row r="23" spans="1:4" ht="15.6" x14ac:dyDescent="0.3">
      <c r="A23" s="12"/>
      <c r="B23" s="10"/>
      <c r="C23" s="10"/>
      <c r="D23" s="11"/>
    </row>
    <row r="24" spans="1:4" ht="15.6" x14ac:dyDescent="0.3">
      <c r="A24" s="12"/>
      <c r="B24" s="10"/>
      <c r="C24" s="10"/>
      <c r="D24" s="11"/>
    </row>
    <row r="25" spans="1:4" ht="15.6" x14ac:dyDescent="0.3">
      <c r="A25" s="9"/>
      <c r="B25" s="10"/>
      <c r="C25" s="10"/>
      <c r="D25" s="11"/>
    </row>
    <row r="26" spans="1:4" ht="15.6" x14ac:dyDescent="0.3">
      <c r="A26" s="9"/>
      <c r="B26" s="10"/>
      <c r="C26" s="10"/>
      <c r="D26" s="11"/>
    </row>
    <row r="27" spans="1:4" ht="15.6" x14ac:dyDescent="0.3">
      <c r="A27" s="9"/>
      <c r="B27" s="10"/>
      <c r="C27" s="10"/>
      <c r="D27" s="11"/>
    </row>
    <row r="28" spans="1:4" ht="15.6" x14ac:dyDescent="0.3">
      <c r="A28" s="9"/>
      <c r="B28" s="10"/>
      <c r="C28" s="10"/>
      <c r="D28" s="11"/>
    </row>
    <row r="29" spans="1:4" ht="15.6" x14ac:dyDescent="0.3">
      <c r="A29" s="9"/>
      <c r="B29" s="10"/>
      <c r="C29" s="10"/>
      <c r="D29" s="11"/>
    </row>
    <row r="30" spans="1:4" ht="15.6" x14ac:dyDescent="0.3">
      <c r="A30" s="9"/>
      <c r="B30" s="10"/>
      <c r="C30" s="10"/>
      <c r="D30" s="11"/>
    </row>
    <row r="31" spans="1:4" ht="15.6" x14ac:dyDescent="0.3">
      <c r="A31" s="9"/>
      <c r="B31" s="10"/>
      <c r="C31" s="10"/>
      <c r="D31" s="11"/>
    </row>
    <row r="32" spans="1:4" ht="15.6" x14ac:dyDescent="0.3">
      <c r="A32" s="9"/>
      <c r="B32" s="10"/>
      <c r="C32" s="10"/>
      <c r="D32" s="11"/>
    </row>
    <row r="33" spans="1:4" ht="15.6" x14ac:dyDescent="0.3">
      <c r="A33" s="9"/>
      <c r="B33" s="10"/>
      <c r="C33" s="10"/>
      <c r="D33" s="11"/>
    </row>
    <row r="34" spans="1:4" ht="15.6" x14ac:dyDescent="0.3">
      <c r="A34" s="9"/>
      <c r="B34" s="10"/>
      <c r="C34" s="10"/>
      <c r="D34" s="11"/>
    </row>
    <row r="35" spans="1:4" ht="15.6" x14ac:dyDescent="0.3">
      <c r="A35" s="9"/>
      <c r="B35" s="10"/>
      <c r="C35" s="10"/>
      <c r="D35" s="11"/>
    </row>
    <row r="36" spans="1:4" ht="15.6" x14ac:dyDescent="0.3">
      <c r="A36" s="9"/>
      <c r="B36" s="10"/>
      <c r="C36" s="10"/>
      <c r="D36" s="11"/>
    </row>
    <row r="37" spans="1:4" ht="15.6" x14ac:dyDescent="0.3">
      <c r="A37" s="13"/>
      <c r="B37" s="14"/>
      <c r="C37" s="14"/>
      <c r="D37" s="15"/>
    </row>
    <row r="38" spans="1:4" ht="15.6" x14ac:dyDescent="0.3">
      <c r="A38" s="9"/>
      <c r="B38" s="10"/>
      <c r="C38" s="10"/>
      <c r="D38" s="11"/>
    </row>
    <row r="39" spans="1:4" ht="15.6" x14ac:dyDescent="0.3">
      <c r="A39" s="9"/>
      <c r="B39" s="10"/>
      <c r="C39" s="10"/>
      <c r="D39" s="11"/>
    </row>
    <row r="40" spans="1:4" ht="15.6" x14ac:dyDescent="0.3">
      <c r="A40" s="9"/>
      <c r="B40" s="10"/>
      <c r="C40" s="10"/>
      <c r="D40" s="11"/>
    </row>
    <row r="41" spans="1:4" ht="15.6" x14ac:dyDescent="0.3">
      <c r="A41" s="9"/>
      <c r="B41" s="10"/>
      <c r="C41" s="10"/>
      <c r="D41" s="11"/>
    </row>
    <row r="42" spans="1:4" ht="15.6" x14ac:dyDescent="0.3">
      <c r="A42" s="9"/>
      <c r="B42" s="10"/>
      <c r="C42" s="10"/>
      <c r="D42" s="11"/>
    </row>
    <row r="43" spans="1:4" ht="15.6" x14ac:dyDescent="0.3">
      <c r="A43" s="9"/>
      <c r="B43" s="10"/>
      <c r="C43" s="10"/>
      <c r="D43" s="11"/>
    </row>
    <row r="44" spans="1:4" ht="15.6" x14ac:dyDescent="0.3">
      <c r="A44" s="9"/>
      <c r="B44" s="10"/>
      <c r="C44" s="10"/>
      <c r="D44" s="11"/>
    </row>
    <row r="45" spans="1:4" ht="15.6" x14ac:dyDescent="0.3">
      <c r="A45" s="9"/>
      <c r="B45" s="10"/>
      <c r="C45" s="10"/>
      <c r="D45" s="11"/>
    </row>
    <row r="46" spans="1:4" ht="16.8" x14ac:dyDescent="0.3">
      <c r="A46" s="134" t="s">
        <v>5</v>
      </c>
      <c r="B46" s="134"/>
      <c r="C46" s="45"/>
      <c r="D46" s="16">
        <f>SUM(D6:D25)</f>
        <v>159</v>
      </c>
    </row>
    <row r="47" spans="1:4" x14ac:dyDescent="0.3">
      <c r="A47" s="43"/>
      <c r="B47" s="43"/>
      <c r="C47" s="43"/>
      <c r="D47" s="43"/>
    </row>
    <row r="48" spans="1:4" ht="24" customHeight="1" x14ac:dyDescent="0.3"/>
    <row r="50" spans="1:1" ht="15.6" x14ac:dyDescent="0.3">
      <c r="A50" s="1"/>
    </row>
    <row r="51" spans="1:1" ht="15.6" x14ac:dyDescent="0.3">
      <c r="A51" s="2"/>
    </row>
    <row r="52" spans="1:1" ht="15.6" x14ac:dyDescent="0.3">
      <c r="A52" s="2"/>
    </row>
    <row r="53" spans="1:1" ht="15.6" x14ac:dyDescent="0.3">
      <c r="A53" s="2"/>
    </row>
    <row r="54" spans="1:1" ht="15.6" x14ac:dyDescent="0.3">
      <c r="A54" s="2"/>
    </row>
    <row r="55" spans="1:1" ht="15.6" x14ac:dyDescent="0.3">
      <c r="A55" s="2"/>
    </row>
    <row r="56" spans="1:1" ht="15.6" x14ac:dyDescent="0.3">
      <c r="A56" s="2"/>
    </row>
    <row r="57" spans="1:1" ht="15.6" x14ac:dyDescent="0.3">
      <c r="A57" s="1"/>
    </row>
    <row r="58" spans="1:1" ht="15.6" x14ac:dyDescent="0.3">
      <c r="A58" s="1"/>
    </row>
  </sheetData>
  <mergeCells count="6">
    <mergeCell ref="A1:D2"/>
    <mergeCell ref="A4:A5"/>
    <mergeCell ref="B4:B5"/>
    <mergeCell ref="C4:C5"/>
    <mergeCell ref="A46:B46"/>
    <mergeCell ref="D10:D1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Licence</vt:lpstr>
      <vt:lpstr>Poštovné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Mikroregion</dc:creator>
  <cp:lastModifiedBy>Bystřicko</cp:lastModifiedBy>
  <cp:lastPrinted>2015-08-12T07:37:24Z</cp:lastPrinted>
  <dcterms:created xsi:type="dcterms:W3CDTF">2015-06-29T12:46:12Z</dcterms:created>
  <dcterms:modified xsi:type="dcterms:W3CDTF">2018-10-04T08:35:23Z</dcterms:modified>
</cp:coreProperties>
</file>